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OZ 17 2024 Voľba hl kontrolóra rozpočet VZN\"/>
    </mc:Choice>
  </mc:AlternateContent>
  <xr:revisionPtr revIDLastSave="0" documentId="13_ncr:1_{ADE657EC-7D73-4374-BA30-716B8D1C3C2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íjmy" sheetId="1" r:id="rId1"/>
    <sheet name="Výdavky 1" sheetId="4" r:id="rId2"/>
    <sheet name="Výdavky 2" sheetId="5" r:id="rId3"/>
    <sheet name="Prvá strana" sheetId="10" r:id="rId4"/>
  </sheets>
  <definedNames>
    <definedName name="_xlnm.Print_Area" localSheetId="0">Príjmy!$A$1:$I$57</definedName>
    <definedName name="_xlnm.Print_Area" localSheetId="1">'Výdavky 1'!$A$1:$I$72</definedName>
    <definedName name="_xlnm.Print_Area" localSheetId="2">'Výdavky 2'!$A$1:$I$65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5" l="1"/>
  <c r="I60" i="5"/>
  <c r="I37" i="5"/>
  <c r="I31" i="5"/>
  <c r="I27" i="5"/>
  <c r="I21" i="5"/>
  <c r="I15" i="5"/>
  <c r="I11" i="5"/>
  <c r="I5" i="5"/>
  <c r="H63" i="5"/>
  <c r="H60" i="5"/>
  <c r="H37" i="5"/>
  <c r="H31" i="5"/>
  <c r="H27" i="5"/>
  <c r="H21" i="5"/>
  <c r="H15" i="5"/>
  <c r="H11" i="5"/>
  <c r="H5" i="5"/>
  <c r="F63" i="5"/>
  <c r="F60" i="5"/>
  <c r="F37" i="5"/>
  <c r="F31" i="5"/>
  <c r="F27" i="5"/>
  <c r="F21" i="5"/>
  <c r="F15" i="5"/>
  <c r="F11" i="5"/>
  <c r="F5" i="5"/>
  <c r="I71" i="4"/>
  <c r="I67" i="4"/>
  <c r="I64" i="4"/>
  <c r="I60" i="4"/>
  <c r="I56" i="4"/>
  <c r="I53" i="4"/>
  <c r="I47" i="4"/>
  <c r="I44" i="4"/>
  <c r="I41" i="4"/>
  <c r="I38" i="4"/>
  <c r="I35" i="4"/>
  <c r="I32" i="4"/>
  <c r="I28" i="4"/>
  <c r="I19" i="4"/>
  <c r="I13" i="4"/>
  <c r="I9" i="4"/>
  <c r="H71" i="4"/>
  <c r="H67" i="4"/>
  <c r="H64" i="4"/>
  <c r="H60" i="4"/>
  <c r="H56" i="4"/>
  <c r="H53" i="4"/>
  <c r="H47" i="4"/>
  <c r="H44" i="4"/>
  <c r="H41" i="4"/>
  <c r="H38" i="4"/>
  <c r="H35" i="4"/>
  <c r="H32" i="4"/>
  <c r="H28" i="4"/>
  <c r="H19" i="4"/>
  <c r="H13" i="4"/>
  <c r="H9" i="4"/>
  <c r="F71" i="4"/>
  <c r="F67" i="4"/>
  <c r="F64" i="4"/>
  <c r="F60" i="4"/>
  <c r="F56" i="4"/>
  <c r="F53" i="4"/>
  <c r="F47" i="4"/>
  <c r="F44" i="4"/>
  <c r="F41" i="4"/>
  <c r="F38" i="4"/>
  <c r="F35" i="4"/>
  <c r="F32" i="4"/>
  <c r="F28" i="4"/>
  <c r="F19" i="4"/>
  <c r="F13" i="4"/>
  <c r="F9" i="4"/>
  <c r="I53" i="1"/>
  <c r="I46" i="1"/>
  <c r="I40" i="1"/>
  <c r="I31" i="1"/>
  <c r="I17" i="1"/>
  <c r="H53" i="1"/>
  <c r="H46" i="1"/>
  <c r="H40" i="1"/>
  <c r="H31" i="1"/>
  <c r="H17" i="1"/>
  <c r="D24" i="4"/>
  <c r="C24" i="4"/>
  <c r="C28" i="4"/>
  <c r="D28" i="4"/>
  <c r="E28" i="4"/>
  <c r="C32" i="4"/>
  <c r="D32" i="4"/>
  <c r="E32" i="4"/>
  <c r="G28" i="4"/>
  <c r="F64" i="5" l="1"/>
  <c r="I54" i="1"/>
  <c r="H64" i="5"/>
  <c r="I64" i="5"/>
  <c r="H54" i="1"/>
  <c r="E63" i="5"/>
  <c r="E60" i="5"/>
  <c r="E37" i="5"/>
  <c r="E31" i="5"/>
  <c r="E27" i="5"/>
  <c r="E21" i="5"/>
  <c r="E15" i="5"/>
  <c r="E11" i="5"/>
  <c r="E5" i="5"/>
  <c r="D63" i="5"/>
  <c r="D60" i="5"/>
  <c r="D37" i="5"/>
  <c r="D31" i="5"/>
  <c r="D27" i="5"/>
  <c r="D21" i="5"/>
  <c r="D15" i="5"/>
  <c r="D11" i="5"/>
  <c r="D5" i="5"/>
  <c r="C63" i="5"/>
  <c r="C60" i="5"/>
  <c r="C37" i="5"/>
  <c r="C31" i="5"/>
  <c r="C27" i="5"/>
  <c r="C21" i="5"/>
  <c r="C15" i="5"/>
  <c r="C11" i="5"/>
  <c r="C5" i="5"/>
  <c r="E71" i="4"/>
  <c r="E67" i="4"/>
  <c r="E64" i="4"/>
  <c r="E60" i="4"/>
  <c r="E56" i="4"/>
  <c r="E53" i="4"/>
  <c r="E47" i="4"/>
  <c r="E44" i="4"/>
  <c r="E41" i="4"/>
  <c r="E38" i="4"/>
  <c r="E35" i="4"/>
  <c r="E19" i="4"/>
  <c r="E13" i="4"/>
  <c r="E9" i="4"/>
  <c r="D71" i="4"/>
  <c r="D67" i="4"/>
  <c r="D64" i="4"/>
  <c r="D60" i="4"/>
  <c r="D56" i="4"/>
  <c r="D53" i="4"/>
  <c r="D47" i="4"/>
  <c r="D44" i="4"/>
  <c r="D41" i="4"/>
  <c r="D38" i="4"/>
  <c r="D35" i="4"/>
  <c r="D19" i="4"/>
  <c r="D13" i="4"/>
  <c r="D9" i="4"/>
  <c r="C71" i="4"/>
  <c r="C67" i="4"/>
  <c r="C64" i="4"/>
  <c r="C60" i="4"/>
  <c r="C56" i="4"/>
  <c r="C53" i="4"/>
  <c r="C47" i="4"/>
  <c r="C44" i="4"/>
  <c r="C41" i="4"/>
  <c r="C38" i="4"/>
  <c r="C35" i="4"/>
  <c r="C19" i="4"/>
  <c r="C13" i="4"/>
  <c r="C9" i="4"/>
  <c r="F40" i="1"/>
  <c r="G40" i="1"/>
  <c r="E53" i="1"/>
  <c r="E46" i="1"/>
  <c r="E40" i="1"/>
  <c r="E31" i="1"/>
  <c r="E17" i="1"/>
  <c r="E54" i="1" s="1"/>
  <c r="D53" i="1"/>
  <c r="D46" i="1"/>
  <c r="D40" i="1"/>
  <c r="D31" i="1"/>
  <c r="D17" i="1"/>
  <c r="C53" i="1"/>
  <c r="C46" i="1"/>
  <c r="C40" i="1"/>
  <c r="C31" i="1"/>
  <c r="C17" i="1"/>
  <c r="F46" i="1"/>
  <c r="G46" i="1"/>
  <c r="F31" i="1"/>
  <c r="F17" i="1"/>
  <c r="G53" i="1"/>
  <c r="F53" i="1"/>
  <c r="E64" i="5" l="1"/>
  <c r="C64" i="5"/>
  <c r="C54" i="1"/>
  <c r="D54" i="1"/>
  <c r="F54" i="1"/>
  <c r="G17" i="1"/>
  <c r="G31" i="1"/>
  <c r="G54" i="1" l="1"/>
  <c r="G63" i="5"/>
  <c r="G60" i="5"/>
  <c r="G37" i="5"/>
  <c r="G31" i="5"/>
  <c r="G27" i="5"/>
  <c r="G21" i="5"/>
  <c r="G15" i="5"/>
  <c r="G11" i="5"/>
  <c r="G5" i="5"/>
  <c r="G71" i="4"/>
  <c r="G67" i="4"/>
  <c r="G64" i="4"/>
  <c r="G60" i="4"/>
  <c r="G56" i="4"/>
  <c r="G53" i="4"/>
  <c r="G47" i="4"/>
  <c r="G44" i="4"/>
  <c r="G41" i="4"/>
  <c r="G38" i="4"/>
  <c r="G35" i="4"/>
  <c r="G32" i="4"/>
  <c r="G19" i="4"/>
  <c r="G13" i="4"/>
  <c r="G9" i="4"/>
  <c r="G64" i="5" l="1"/>
</calcChain>
</file>

<file path=xl/sharedStrings.xml><?xml version="1.0" encoding="utf-8"?>
<sst xmlns="http://schemas.openxmlformats.org/spreadsheetml/2006/main" count="218" uniqueCount="122">
  <si>
    <t>Daňové príjmy</t>
  </si>
  <si>
    <t>Výnos dane z príjmov samospráve</t>
  </si>
  <si>
    <t>Daň za psa</t>
  </si>
  <si>
    <t>Daň za užívanie verejného priestranstva</t>
  </si>
  <si>
    <t>Daň za nevýherných hracích automatov</t>
  </si>
  <si>
    <t>Daň za jadrové zariadenia</t>
  </si>
  <si>
    <t>Poplatky za komunálny odpad</t>
  </si>
  <si>
    <t>Za prenajaté pozemky</t>
  </si>
  <si>
    <t>Za prenájom budov, priestorov a objektov</t>
  </si>
  <si>
    <t>Za prenájom strojov, prístrojov a zariadení</t>
  </si>
  <si>
    <t>Za porušenie predpisov</t>
  </si>
  <si>
    <t>Za predaj výrobkov a služieb</t>
  </si>
  <si>
    <t>Za stravné</t>
  </si>
  <si>
    <t>Za školy a školské zariadenia - MŠ</t>
  </si>
  <si>
    <t>Za odpadové vody</t>
  </si>
  <si>
    <t>Za predaj pozemkov</t>
  </si>
  <si>
    <t>Nedaňové príjmy:</t>
  </si>
  <si>
    <t xml:space="preserve">Úroky </t>
  </si>
  <si>
    <t>Z vratiek</t>
  </si>
  <si>
    <t>Tuzemské bežné granty a transfery:</t>
  </si>
  <si>
    <t>Granty</t>
  </si>
  <si>
    <t>Zo ŠR - prenesený výkon</t>
  </si>
  <si>
    <t>Prevod zostatkov</t>
  </si>
  <si>
    <t>Príjmy spolu</t>
  </si>
  <si>
    <t>Medzisúčet:</t>
  </si>
  <si>
    <t>Kapitálové príjmy</t>
  </si>
  <si>
    <t>Bežné príjmy</t>
  </si>
  <si>
    <t>Bežné výdavky</t>
  </si>
  <si>
    <t>01.1.1. Verejná správa</t>
  </si>
  <si>
    <t>01.1.2. Finančné a rozpočtové záležitosti</t>
  </si>
  <si>
    <t>01.3.3. Iné všeobecné služby - matričný úrad</t>
  </si>
  <si>
    <t>01.7.0. Transakcie verejného dlhu</t>
  </si>
  <si>
    <t>Splácanie tuzemskej istiny</t>
  </si>
  <si>
    <t>03.2.0. Ochrana pred požiarmi</t>
  </si>
  <si>
    <t>04.5.1. Cestná doprava</t>
  </si>
  <si>
    <t>05.1.0. Nakladanie s odpadmi</t>
  </si>
  <si>
    <t>05.2.0. Nakladanie s odpadovými vodami</t>
  </si>
  <si>
    <t>05.3.0. Znižovanie znečistenia - vodné toky</t>
  </si>
  <si>
    <t>06.1.0. Rozvoj bývania</t>
  </si>
  <si>
    <t>06.2.0. Rozvoj obcí</t>
  </si>
  <si>
    <t>06.4.0. Verejné osvetlenie</t>
  </si>
  <si>
    <t>08.1.0. Rekreačné a športové služby</t>
  </si>
  <si>
    <t>Bežné transfery</t>
  </si>
  <si>
    <t>08.2.0. Kultúrne služby</t>
  </si>
  <si>
    <t>08.4.0. Náboženské a iné spoločenské služby - cintoríny</t>
  </si>
  <si>
    <t>08.6.0. Rekreačné, kultúrne a náboženské podujatia</t>
  </si>
  <si>
    <t>09.6.0.1. Vedľajšie služby - predprimárne vzdelávanie - ŠJ</t>
  </si>
  <si>
    <t>Kapitálové výdavky</t>
  </si>
  <si>
    <t>Výdavkové finančné operácie</t>
  </si>
  <si>
    <t>Príjmové finančné operácie</t>
  </si>
  <si>
    <t>Výdavky spolu:</t>
  </si>
  <si>
    <t>Príjmy</t>
  </si>
  <si>
    <t>Daň z nehnuteľností - pozemky</t>
  </si>
  <si>
    <t>Daň z nehnuteľností - stavby</t>
  </si>
  <si>
    <t>Daň z nehnuteľností - byty</t>
  </si>
  <si>
    <t>08.3.0. Obecný rozhlas</t>
  </si>
  <si>
    <t>10.4.0. Rodina a deti</t>
  </si>
  <si>
    <t xml:space="preserve">Bežné transfery </t>
  </si>
  <si>
    <t>Výdavky</t>
  </si>
  <si>
    <t>Z rozpočtu VÚC</t>
  </si>
  <si>
    <t>Mzdy, platy, služob. príjmy</t>
  </si>
  <si>
    <t>Poistné a príspevky do poisťovní</t>
  </si>
  <si>
    <t>Tovary a služby</t>
  </si>
  <si>
    <t>Bežné tranfery</t>
  </si>
  <si>
    <t>Splácanie úrokov a ostatné plnenia</t>
  </si>
  <si>
    <t>Mzdy, platy, služobné príjmy</t>
  </si>
  <si>
    <t>09.1.1. Predprimárne vzdelávanie</t>
  </si>
  <si>
    <t>Zvesené dňa:</t>
  </si>
  <si>
    <t>Schválené obecným zastupiteľstvom dňa:                                            uznesením č.:</t>
  </si>
  <si>
    <t>Z predaja nehmotných aktív</t>
  </si>
  <si>
    <t>Prostriedky predchádzajúcich rokov</t>
  </si>
  <si>
    <t>09.1.2. Predprimárne vzdelávanie - CZŠ</t>
  </si>
  <si>
    <t>Obstarávanie kapitálových aktív</t>
  </si>
  <si>
    <t xml:space="preserve">Zo ŠR </t>
  </si>
  <si>
    <t xml:space="preserve">Trans.subj.mimo VS </t>
  </si>
  <si>
    <t>Úvery  Primabanka</t>
  </si>
  <si>
    <t>Úvery ŠFRB</t>
  </si>
  <si>
    <t>Z náhrad z poistného plnenia</t>
  </si>
  <si>
    <t>Od ostat.subj.ver.správy</t>
  </si>
  <si>
    <t>Dňom vyvesenia návrhu rozpočtu začína plynúť najmenej desaťdňová lehota, počas ktorej</t>
  </si>
  <si>
    <t>môžu fyzické osoby a právnické osoby uplatniť pripomienku k návrhu rozpočtu v písomnej</t>
  </si>
  <si>
    <t>forme, elektronicky alebo ústne do zápisnice na obecnom úrade. Pripomienkou možno v</t>
  </si>
  <si>
    <t>určenej lehote navrhnúť nový text alebo odporučiť úpravu textu, a to doplnenie, zmenu</t>
  </si>
  <si>
    <t>vypustenie alebo spresnenie pôvodného textu. Z pripomienky musí byť zrejmé, kto ju</t>
  </si>
  <si>
    <t>ak nie sú zdôvodnené.</t>
  </si>
  <si>
    <t>predkladá. Na ostatné podnety nemusí navrhovateľ rozpočtu prihliadať, a to najmä vtedy.</t>
  </si>
  <si>
    <t>04.5.1 Cestná doprava</t>
  </si>
  <si>
    <t>Rozpočet     2024</t>
  </si>
  <si>
    <t>Rozpočet 2024</t>
  </si>
  <si>
    <t>Prijaté fin.zábezpeky</t>
  </si>
  <si>
    <t>08.4.0. Náboženské a iné spol.služby</t>
  </si>
  <si>
    <t>Návrh rozpočtu obce Nová Dedina na roky 2023 - 2025</t>
  </si>
  <si>
    <t>Rozpočet     2025</t>
  </si>
  <si>
    <t>Rozpočet 2025</t>
  </si>
  <si>
    <t>Správne poplatky</t>
  </si>
  <si>
    <t>10.2.0. Staroba - denný stacionár</t>
  </si>
  <si>
    <t>10.7.0. Sociálna pomoc občanom v hmotnej núdzi-Ukrajina</t>
  </si>
  <si>
    <t xml:space="preserve">Leader MASKA / na MŠ / </t>
  </si>
  <si>
    <t>Skutočnosť    2022</t>
  </si>
  <si>
    <t>Rozpočet     2026</t>
  </si>
  <si>
    <t>Skutočnosť 2022</t>
  </si>
  <si>
    <t>Rozpočet 2026</t>
  </si>
  <si>
    <t>Vypracoval: Mgr. Pavol Novák</t>
  </si>
  <si>
    <t>Zverejnené dňa:  15.11.2023</t>
  </si>
  <si>
    <t>Vyhodnotenie pripomienok sa uskutoční dňa 30.11.2023 o 10:00 hod.</t>
  </si>
  <si>
    <t>Rozpočet obce Nová Dedina na rok 2024 - 2026</t>
  </si>
  <si>
    <t>Predpokladaná skutočnosť r. 2024</t>
  </si>
  <si>
    <t>Rozpočet     2027</t>
  </si>
  <si>
    <t>Skutočnosť     2023</t>
  </si>
  <si>
    <t>štátny účelový fond</t>
  </si>
  <si>
    <t>Rozpočet 2027</t>
  </si>
  <si>
    <t>01.1.1.6 Obce</t>
  </si>
  <si>
    <t>Skutočnosť 2023</t>
  </si>
  <si>
    <t>09.1.1.1 Predprimárne vzdelávanie - MŠ</t>
  </si>
  <si>
    <t>09.1.2.1 Primárne vzdelávanie - CZŠ</t>
  </si>
  <si>
    <t>Nákup strojov a prístrojov, zariadení a náradia</t>
  </si>
  <si>
    <t>Prípravná a projektová dokumentácia</t>
  </si>
  <si>
    <t>Realizácia nových stavieb</t>
  </si>
  <si>
    <t>06.6.0. Bývanie a občianska vybavenosť</t>
  </si>
  <si>
    <t>Rekonštrukcia a modernizácia</t>
  </si>
  <si>
    <t>01.6.0 Všeobecne verejné služby</t>
  </si>
  <si>
    <t>Zo štátneho rozpočtu 10 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</si>
</sst>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0" xfId="0" applyFont="1"/>
    <xf numFmtId="4" fontId="0" fillId="0" borderId="1" xfId="0" applyNumberFormat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0" fillId="0" borderId="1" xfId="0" applyNumberFormat="1" applyBorder="1"/>
    <xf numFmtId="4" fontId="1" fillId="3" borderId="1" xfId="0" applyNumberFormat="1" applyFont="1" applyFill="1" applyBorder="1"/>
    <xf numFmtId="4" fontId="0" fillId="0" borderId="1" xfId="0" applyNumberFormat="1" applyBorder="1" applyAlignment="1">
      <alignment horizontal="left"/>
    </xf>
    <xf numFmtId="4" fontId="1" fillId="6" borderId="1" xfId="0" applyNumberFormat="1" applyFont="1" applyFill="1" applyBorder="1" applyAlignment="1">
      <alignment horizontal="right"/>
    </xf>
    <xf numFmtId="0" fontId="0" fillId="7" borderId="1" xfId="0" applyFill="1" applyBorder="1"/>
    <xf numFmtId="0" fontId="1" fillId="5" borderId="9" xfId="0" applyFont="1" applyFill="1" applyBorder="1" applyAlignment="1">
      <alignment horizontal="center"/>
    </xf>
    <xf numFmtId="4" fontId="0" fillId="7" borderId="1" xfId="0" applyNumberForma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0" fillId="4" borderId="1" xfId="0" applyFill="1" applyBorder="1"/>
    <xf numFmtId="4" fontId="5" fillId="0" borderId="1" xfId="0" applyNumberFormat="1" applyFont="1" applyBorder="1" applyAlignment="1">
      <alignment horizontal="right"/>
    </xf>
    <xf numFmtId="4" fontId="0" fillId="0" borderId="0" xfId="0" applyNumberFormat="1"/>
    <xf numFmtId="0" fontId="0" fillId="4" borderId="3" xfId="0" applyFill="1" applyBorder="1"/>
    <xf numFmtId="4" fontId="0" fillId="4" borderId="1" xfId="0" applyNumberForma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7" fillId="0" borderId="0" xfId="0" applyFont="1"/>
    <xf numFmtId="0" fontId="0" fillId="4" borderId="0" xfId="0" applyFill="1"/>
    <xf numFmtId="0" fontId="8" fillId="0" borderId="0" xfId="0" applyFont="1"/>
    <xf numFmtId="0" fontId="9" fillId="0" borderId="0" xfId="0" applyFont="1"/>
    <xf numFmtId="0" fontId="0" fillId="0" borderId="2" xfId="0" applyBorder="1"/>
    <xf numFmtId="0" fontId="0" fillId="0" borderId="3" xfId="0" applyBorder="1"/>
    <xf numFmtId="0" fontId="1" fillId="5" borderId="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4" borderId="2" xfId="0" applyFill="1" applyBorder="1"/>
    <xf numFmtId="0" fontId="0" fillId="4" borderId="10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3" borderId="1" xfId="0" applyFont="1" applyFill="1" applyBorder="1"/>
    <xf numFmtId="0" fontId="1" fillId="6" borderId="1" xfId="0" applyFont="1" applyFill="1" applyBorder="1"/>
    <xf numFmtId="0" fontId="0" fillId="4" borderId="3" xfId="0" applyFill="1" applyBorder="1"/>
    <xf numFmtId="0" fontId="1" fillId="5" borderId="1" xfId="0" applyFont="1" applyFill="1" applyBorder="1" applyAlignment="1">
      <alignment horizontal="center"/>
    </xf>
    <xf numFmtId="0" fontId="1" fillId="6" borderId="2" xfId="0" applyFont="1" applyFill="1" applyBorder="1"/>
    <xf numFmtId="0" fontId="1" fillId="6" borderId="3" xfId="0" applyFont="1" applyFill="1" applyBorder="1"/>
    <xf numFmtId="4" fontId="0" fillId="4" borderId="1" xfId="0" applyNumberForma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3300"/>
      <color rgb="FF067423"/>
      <color rgb="FFFF99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104775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3629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0</xdr:colOff>
      <xdr:row>1</xdr:row>
      <xdr:rowOff>104775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9127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813007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10</xdr:col>
      <xdr:colOff>714375</xdr:colOff>
      <xdr:row>1</xdr:row>
      <xdr:rowOff>104775</xdr:rowOff>
    </xdr:from>
    <xdr:ext cx="184731" cy="264560"/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40042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0</xdr:colOff>
      <xdr:row>1</xdr:row>
      <xdr:rowOff>104775</xdr:rowOff>
    </xdr:from>
    <xdr:ext cx="184731" cy="264560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2862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1</xdr:row>
      <xdr:rowOff>104775</xdr:rowOff>
    </xdr:from>
    <xdr:ext cx="184731" cy="264560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216316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6930691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94372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1</xdr:row>
      <xdr:rowOff>104775</xdr:rowOff>
    </xdr:from>
    <xdr:ext cx="184731" cy="264560"/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694372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6</xdr:col>
      <xdr:colOff>714375</xdr:colOff>
      <xdr:row>1</xdr:row>
      <xdr:rowOff>104775</xdr:rowOff>
    </xdr:from>
    <xdr:ext cx="184731" cy="264560"/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1</xdr:row>
      <xdr:rowOff>104775</xdr:rowOff>
    </xdr:from>
    <xdr:ext cx="184731" cy="264560"/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94372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6</xdr:col>
      <xdr:colOff>714375</xdr:colOff>
      <xdr:row>1</xdr:row>
      <xdr:rowOff>104775</xdr:rowOff>
    </xdr:from>
    <xdr:ext cx="184731" cy="264560"/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19" name="BlokTextu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40042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1</xdr:row>
      <xdr:rowOff>104775</xdr:rowOff>
    </xdr:from>
    <xdr:ext cx="184731" cy="264560"/>
    <xdr:sp macro="" textlink="">
      <xdr:nvSpPr>
        <xdr:cNvPr id="22" name="BlokTextu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930691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1</xdr:row>
      <xdr:rowOff>104775</xdr:rowOff>
    </xdr:from>
    <xdr:ext cx="184731" cy="264560"/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930691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1</xdr:row>
      <xdr:rowOff>104775</xdr:rowOff>
    </xdr:from>
    <xdr:ext cx="184731" cy="264560"/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69368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24" name="BlokTextu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25" name="BlokTextu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26" name="BlokTextu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36</xdr:row>
      <xdr:rowOff>104775</xdr:rowOff>
    </xdr:from>
    <xdr:ext cx="184731" cy="264560"/>
    <xdr:sp macro="" textlink="">
      <xdr:nvSpPr>
        <xdr:cNvPr id="48" name="BlokTextu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4451684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0</xdr:colOff>
      <xdr:row>36</xdr:row>
      <xdr:rowOff>104775</xdr:rowOff>
    </xdr:from>
    <xdr:ext cx="184731" cy="264560"/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7980947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50" name="BlokTextu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166059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36</xdr:row>
      <xdr:rowOff>104775</xdr:rowOff>
    </xdr:from>
    <xdr:ext cx="184731" cy="264560"/>
    <xdr:sp macro="" textlink="">
      <xdr:nvSpPr>
        <xdr:cNvPr id="51" name="BlokTextu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3569368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52" name="BlokTextu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53" name="BlokTextu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36</xdr:row>
      <xdr:rowOff>104775</xdr:rowOff>
    </xdr:from>
    <xdr:ext cx="184731" cy="264560"/>
    <xdr:sp macro="" textlink="">
      <xdr:nvSpPr>
        <xdr:cNvPr id="54" name="BlokTextu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4451684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55" name="BlokTextu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5166059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56" name="BlokTextu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5166059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6</xdr:col>
      <xdr:colOff>714375</xdr:colOff>
      <xdr:row>36</xdr:row>
      <xdr:rowOff>104775</xdr:rowOff>
    </xdr:from>
    <xdr:ext cx="184731" cy="264560"/>
    <xdr:sp macro="" textlink="">
      <xdr:nvSpPr>
        <xdr:cNvPr id="57" name="BlokTextu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6930691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36</xdr:row>
      <xdr:rowOff>104775</xdr:rowOff>
    </xdr:from>
    <xdr:ext cx="184731" cy="264560"/>
    <xdr:sp macro="" textlink="">
      <xdr:nvSpPr>
        <xdr:cNvPr id="58" name="BlokTextu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4451684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59" name="BlokTextu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5166059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60" name="BlokTextu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5166059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6</xdr:col>
      <xdr:colOff>714375</xdr:colOff>
      <xdr:row>36</xdr:row>
      <xdr:rowOff>104775</xdr:rowOff>
    </xdr:from>
    <xdr:ext cx="184731" cy="264560"/>
    <xdr:sp macro="" textlink="">
      <xdr:nvSpPr>
        <xdr:cNvPr id="61" name="BlokTextu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6930691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62" name="BlokTextu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36</xdr:row>
      <xdr:rowOff>104775</xdr:rowOff>
    </xdr:from>
    <xdr:ext cx="184731" cy="264560"/>
    <xdr:sp macro="" textlink="">
      <xdr:nvSpPr>
        <xdr:cNvPr id="63" name="BlokTextu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7813007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36</xdr:row>
      <xdr:rowOff>104775</xdr:rowOff>
    </xdr:from>
    <xdr:ext cx="184731" cy="264560"/>
    <xdr:sp macro="" textlink="">
      <xdr:nvSpPr>
        <xdr:cNvPr id="64" name="BlokTextu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7813007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36</xdr:row>
      <xdr:rowOff>104775</xdr:rowOff>
    </xdr:from>
    <xdr:ext cx="184731" cy="264560"/>
    <xdr:sp macro="" textlink="">
      <xdr:nvSpPr>
        <xdr:cNvPr id="65" name="BlokTextu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68705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66" name="BlokTextu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3401428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67" name="BlokTextu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3401428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68" name="BlokTextu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3401428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7148936E-A83C-4E34-90BC-779D58F337B6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20" name="BlokTextu 19">
          <a:extLst>
            <a:ext uri="{FF2B5EF4-FFF2-40B4-BE49-F238E27FC236}">
              <a16:creationId xmlns:a16="http://schemas.microsoft.com/office/drawing/2014/main" id="{A80FF622-1E35-448A-A0F6-D49A33D1C1F6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27" name="BlokTextu 26">
          <a:extLst>
            <a:ext uri="{FF2B5EF4-FFF2-40B4-BE49-F238E27FC236}">
              <a16:creationId xmlns:a16="http://schemas.microsoft.com/office/drawing/2014/main" id="{1FD0BBD5-5DAE-48EA-B257-0CC5F7BAB874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28" name="BlokTextu 27">
          <a:extLst>
            <a:ext uri="{FF2B5EF4-FFF2-40B4-BE49-F238E27FC236}">
              <a16:creationId xmlns:a16="http://schemas.microsoft.com/office/drawing/2014/main" id="{7D5CD96C-6EC1-4678-91E0-BD1EACEFCF5E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1</xdr:row>
      <xdr:rowOff>104775</xdr:rowOff>
    </xdr:from>
    <xdr:ext cx="184731" cy="264560"/>
    <xdr:sp macro="" textlink="">
      <xdr:nvSpPr>
        <xdr:cNvPr id="37" name="BlokTextu 36">
          <a:extLst>
            <a:ext uri="{FF2B5EF4-FFF2-40B4-BE49-F238E27FC236}">
              <a16:creationId xmlns:a16="http://schemas.microsoft.com/office/drawing/2014/main" id="{7EA0E872-CBFD-4608-BCE1-E69832161690}"/>
            </a:ext>
          </a:extLst>
        </xdr:cNvPr>
        <xdr:cNvSpPr txBox="1"/>
      </xdr:nvSpPr>
      <xdr:spPr>
        <a:xfrm>
          <a:off x="4339389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CA468FCA-F453-48B2-956E-813DC7650D16}"/>
            </a:ext>
          </a:extLst>
        </xdr:cNvPr>
        <xdr:cNvSpPr txBox="1"/>
      </xdr:nvSpPr>
      <xdr:spPr>
        <a:xfrm>
          <a:off x="50537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39" name="BlokTextu 38">
          <a:extLst>
            <a:ext uri="{FF2B5EF4-FFF2-40B4-BE49-F238E27FC236}">
              <a16:creationId xmlns:a16="http://schemas.microsoft.com/office/drawing/2014/main" id="{96676805-9F62-442E-859C-DF5B0D5BC8E1}"/>
            </a:ext>
          </a:extLst>
        </xdr:cNvPr>
        <xdr:cNvSpPr txBox="1"/>
      </xdr:nvSpPr>
      <xdr:spPr>
        <a:xfrm>
          <a:off x="50537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40" name="BlokTextu 39">
          <a:extLst>
            <a:ext uri="{FF2B5EF4-FFF2-40B4-BE49-F238E27FC236}">
              <a16:creationId xmlns:a16="http://schemas.microsoft.com/office/drawing/2014/main" id="{3ADEC473-D78E-4BF6-A03B-C8D5A5C0D6FA}"/>
            </a:ext>
          </a:extLst>
        </xdr:cNvPr>
        <xdr:cNvSpPr txBox="1"/>
      </xdr:nvSpPr>
      <xdr:spPr>
        <a:xfrm>
          <a:off x="50537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36</xdr:row>
      <xdr:rowOff>104775</xdr:rowOff>
    </xdr:from>
    <xdr:ext cx="184731" cy="264560"/>
    <xdr:sp macro="" textlink="">
      <xdr:nvSpPr>
        <xdr:cNvPr id="41" name="BlokTextu 40">
          <a:extLst>
            <a:ext uri="{FF2B5EF4-FFF2-40B4-BE49-F238E27FC236}">
              <a16:creationId xmlns:a16="http://schemas.microsoft.com/office/drawing/2014/main" id="{B9846EDB-A010-45D4-9EAE-B5E3D8E2B1CE}"/>
            </a:ext>
          </a:extLst>
        </xdr:cNvPr>
        <xdr:cNvSpPr txBox="1"/>
      </xdr:nvSpPr>
      <xdr:spPr>
        <a:xfrm>
          <a:off x="4339389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42" name="BlokTextu 41">
          <a:extLst>
            <a:ext uri="{FF2B5EF4-FFF2-40B4-BE49-F238E27FC236}">
              <a16:creationId xmlns:a16="http://schemas.microsoft.com/office/drawing/2014/main" id="{321E7436-1C52-4E5A-B99C-C2A5C3839DC1}"/>
            </a:ext>
          </a:extLst>
        </xdr:cNvPr>
        <xdr:cNvSpPr txBox="1"/>
      </xdr:nvSpPr>
      <xdr:spPr>
        <a:xfrm>
          <a:off x="50537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43" name="BlokTextu 42">
          <a:extLst>
            <a:ext uri="{FF2B5EF4-FFF2-40B4-BE49-F238E27FC236}">
              <a16:creationId xmlns:a16="http://schemas.microsoft.com/office/drawing/2014/main" id="{558CAD9C-C90E-4FD1-BFE7-B2981948C737}"/>
            </a:ext>
          </a:extLst>
        </xdr:cNvPr>
        <xdr:cNvSpPr txBox="1"/>
      </xdr:nvSpPr>
      <xdr:spPr>
        <a:xfrm>
          <a:off x="50537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44" name="BlokTextu 43">
          <a:extLst>
            <a:ext uri="{FF2B5EF4-FFF2-40B4-BE49-F238E27FC236}">
              <a16:creationId xmlns:a16="http://schemas.microsoft.com/office/drawing/2014/main" id="{32C0EBB1-528E-42F1-AD8E-DF28C391DE2A}"/>
            </a:ext>
          </a:extLst>
        </xdr:cNvPr>
        <xdr:cNvSpPr txBox="1"/>
      </xdr:nvSpPr>
      <xdr:spPr>
        <a:xfrm>
          <a:off x="50537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1</xdr:row>
      <xdr:rowOff>104775</xdr:rowOff>
    </xdr:from>
    <xdr:ext cx="184731" cy="264560"/>
    <xdr:sp macro="" textlink="">
      <xdr:nvSpPr>
        <xdr:cNvPr id="45" name="BlokTextu 44">
          <a:extLst>
            <a:ext uri="{FF2B5EF4-FFF2-40B4-BE49-F238E27FC236}">
              <a16:creationId xmlns:a16="http://schemas.microsoft.com/office/drawing/2014/main" id="{D13BEAA3-2BF0-41C1-A3DB-0A21DAA6642F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1</xdr:row>
      <xdr:rowOff>104775</xdr:rowOff>
    </xdr:from>
    <xdr:ext cx="184731" cy="264560"/>
    <xdr:sp macro="" textlink="">
      <xdr:nvSpPr>
        <xdr:cNvPr id="46" name="BlokTextu 45">
          <a:extLst>
            <a:ext uri="{FF2B5EF4-FFF2-40B4-BE49-F238E27FC236}">
              <a16:creationId xmlns:a16="http://schemas.microsoft.com/office/drawing/2014/main" id="{DFCF463D-6C6D-460F-AF17-4C9A31BD2EC3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36</xdr:row>
      <xdr:rowOff>104775</xdr:rowOff>
    </xdr:from>
    <xdr:ext cx="184731" cy="264560"/>
    <xdr:sp macro="" textlink="">
      <xdr:nvSpPr>
        <xdr:cNvPr id="47" name="BlokTextu 46">
          <a:extLst>
            <a:ext uri="{FF2B5EF4-FFF2-40B4-BE49-F238E27FC236}">
              <a16:creationId xmlns:a16="http://schemas.microsoft.com/office/drawing/2014/main" id="{D353482B-6C7F-4519-90E8-462FF229DDA0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36</xdr:row>
      <xdr:rowOff>104775</xdr:rowOff>
    </xdr:from>
    <xdr:ext cx="184731" cy="264560"/>
    <xdr:sp macro="" textlink="">
      <xdr:nvSpPr>
        <xdr:cNvPr id="69" name="BlokTextu 68">
          <a:extLst>
            <a:ext uri="{FF2B5EF4-FFF2-40B4-BE49-F238E27FC236}">
              <a16:creationId xmlns:a16="http://schemas.microsoft.com/office/drawing/2014/main" id="{D6F9AA70-1C4E-4B73-AAD8-A143DBFA040B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714375</xdr:colOff>
      <xdr:row>1</xdr:row>
      <xdr:rowOff>104775</xdr:rowOff>
    </xdr:from>
    <xdr:ext cx="184731" cy="264560"/>
    <xdr:sp macro="" textlink="">
      <xdr:nvSpPr>
        <xdr:cNvPr id="70" name="BlokTextu 69">
          <a:extLst>
            <a:ext uri="{FF2B5EF4-FFF2-40B4-BE49-F238E27FC236}">
              <a16:creationId xmlns:a16="http://schemas.microsoft.com/office/drawing/2014/main" id="{BF212316-0008-4A3A-B131-6ADFAC458BDD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714375</xdr:colOff>
      <xdr:row>1</xdr:row>
      <xdr:rowOff>104775</xdr:rowOff>
    </xdr:from>
    <xdr:ext cx="184731" cy="264560"/>
    <xdr:sp macro="" textlink="">
      <xdr:nvSpPr>
        <xdr:cNvPr id="71" name="BlokTextu 70">
          <a:extLst>
            <a:ext uri="{FF2B5EF4-FFF2-40B4-BE49-F238E27FC236}">
              <a16:creationId xmlns:a16="http://schemas.microsoft.com/office/drawing/2014/main" id="{065CDEA4-B384-4BD2-B6C2-9114BA4ECDE3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714375</xdr:colOff>
      <xdr:row>36</xdr:row>
      <xdr:rowOff>104775</xdr:rowOff>
    </xdr:from>
    <xdr:ext cx="184731" cy="264560"/>
    <xdr:sp macro="" textlink="">
      <xdr:nvSpPr>
        <xdr:cNvPr id="72" name="BlokTextu 71">
          <a:extLst>
            <a:ext uri="{FF2B5EF4-FFF2-40B4-BE49-F238E27FC236}">
              <a16:creationId xmlns:a16="http://schemas.microsoft.com/office/drawing/2014/main" id="{CFE53901-B702-47B4-BE18-BD1F2C705C41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714375</xdr:colOff>
      <xdr:row>36</xdr:row>
      <xdr:rowOff>104775</xdr:rowOff>
    </xdr:from>
    <xdr:ext cx="184731" cy="264560"/>
    <xdr:sp macro="" textlink="">
      <xdr:nvSpPr>
        <xdr:cNvPr id="73" name="BlokTextu 72">
          <a:extLst>
            <a:ext uri="{FF2B5EF4-FFF2-40B4-BE49-F238E27FC236}">
              <a16:creationId xmlns:a16="http://schemas.microsoft.com/office/drawing/2014/main" id="{41960C6A-00CD-4DC3-88B0-A7817611FCDE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1</xdr:row>
      <xdr:rowOff>104775</xdr:rowOff>
    </xdr:from>
    <xdr:ext cx="184731" cy="264560"/>
    <xdr:sp macro="" textlink="">
      <xdr:nvSpPr>
        <xdr:cNvPr id="29" name="BlokTextu 28">
          <a:extLst>
            <a:ext uri="{FF2B5EF4-FFF2-40B4-BE49-F238E27FC236}">
              <a16:creationId xmlns:a16="http://schemas.microsoft.com/office/drawing/2014/main" id="{FD493B25-E26F-4A37-AAC3-BDB0B38B7114}"/>
            </a:ext>
          </a:extLst>
        </xdr:cNvPr>
        <xdr:cNvSpPr txBox="1"/>
      </xdr:nvSpPr>
      <xdr:spPr>
        <a:xfrm>
          <a:off x="4339389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30" name="BlokTextu 29">
          <a:extLst>
            <a:ext uri="{FF2B5EF4-FFF2-40B4-BE49-F238E27FC236}">
              <a16:creationId xmlns:a16="http://schemas.microsoft.com/office/drawing/2014/main" id="{CBC4FC67-44B2-4C85-922C-558AEE765D67}"/>
            </a:ext>
          </a:extLst>
        </xdr:cNvPr>
        <xdr:cNvSpPr txBox="1"/>
      </xdr:nvSpPr>
      <xdr:spPr>
        <a:xfrm>
          <a:off x="50537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31" name="BlokTextu 30">
          <a:extLst>
            <a:ext uri="{FF2B5EF4-FFF2-40B4-BE49-F238E27FC236}">
              <a16:creationId xmlns:a16="http://schemas.microsoft.com/office/drawing/2014/main" id="{61013BFA-97A9-4837-AF76-A473BDC17A82}"/>
            </a:ext>
          </a:extLst>
        </xdr:cNvPr>
        <xdr:cNvSpPr txBox="1"/>
      </xdr:nvSpPr>
      <xdr:spPr>
        <a:xfrm>
          <a:off x="50537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32" name="BlokTextu 31">
          <a:extLst>
            <a:ext uri="{FF2B5EF4-FFF2-40B4-BE49-F238E27FC236}">
              <a16:creationId xmlns:a16="http://schemas.microsoft.com/office/drawing/2014/main" id="{8E86E124-B291-4707-AAAE-297FF0DEADC9}"/>
            </a:ext>
          </a:extLst>
        </xdr:cNvPr>
        <xdr:cNvSpPr txBox="1"/>
      </xdr:nvSpPr>
      <xdr:spPr>
        <a:xfrm>
          <a:off x="50537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36</xdr:row>
      <xdr:rowOff>104775</xdr:rowOff>
    </xdr:from>
    <xdr:ext cx="184731" cy="264560"/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74E15995-5E95-4993-9DBB-59637C384CC3}"/>
            </a:ext>
          </a:extLst>
        </xdr:cNvPr>
        <xdr:cNvSpPr txBox="1"/>
      </xdr:nvSpPr>
      <xdr:spPr>
        <a:xfrm>
          <a:off x="4339389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1B35EFEC-E89F-4311-A966-651F41535D96}"/>
            </a:ext>
          </a:extLst>
        </xdr:cNvPr>
        <xdr:cNvSpPr txBox="1"/>
      </xdr:nvSpPr>
      <xdr:spPr>
        <a:xfrm>
          <a:off x="50537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DE8BAA0E-C21B-4908-81FE-797C16081302}"/>
            </a:ext>
          </a:extLst>
        </xdr:cNvPr>
        <xdr:cNvSpPr txBox="1"/>
      </xdr:nvSpPr>
      <xdr:spPr>
        <a:xfrm>
          <a:off x="50537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37AA41E4-4F52-4653-B414-97706A58FF93}"/>
            </a:ext>
          </a:extLst>
        </xdr:cNvPr>
        <xdr:cNvSpPr txBox="1"/>
      </xdr:nvSpPr>
      <xdr:spPr>
        <a:xfrm>
          <a:off x="50537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1</xdr:row>
      <xdr:rowOff>104775</xdr:rowOff>
    </xdr:from>
    <xdr:ext cx="184731" cy="264560"/>
    <xdr:sp macro="" textlink="">
      <xdr:nvSpPr>
        <xdr:cNvPr id="74" name="BlokTextu 73">
          <a:extLst>
            <a:ext uri="{FF2B5EF4-FFF2-40B4-BE49-F238E27FC236}">
              <a16:creationId xmlns:a16="http://schemas.microsoft.com/office/drawing/2014/main" id="{0D34F8D8-0CF7-479C-A06C-2D39BB325DE2}"/>
            </a:ext>
          </a:extLst>
        </xdr:cNvPr>
        <xdr:cNvSpPr txBox="1"/>
      </xdr:nvSpPr>
      <xdr:spPr>
        <a:xfrm>
          <a:off x="5253789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75" name="BlokTextu 74">
          <a:extLst>
            <a:ext uri="{FF2B5EF4-FFF2-40B4-BE49-F238E27FC236}">
              <a16:creationId xmlns:a16="http://schemas.microsoft.com/office/drawing/2014/main" id="{210CC35F-CF29-429F-A9FA-FB3944B51795}"/>
            </a:ext>
          </a:extLst>
        </xdr:cNvPr>
        <xdr:cNvSpPr txBox="1"/>
      </xdr:nvSpPr>
      <xdr:spPr>
        <a:xfrm>
          <a:off x="59681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1</xdr:row>
      <xdr:rowOff>104775</xdr:rowOff>
    </xdr:from>
    <xdr:ext cx="184731" cy="264560"/>
    <xdr:sp macro="" textlink="">
      <xdr:nvSpPr>
        <xdr:cNvPr id="76" name="BlokTextu 75">
          <a:extLst>
            <a:ext uri="{FF2B5EF4-FFF2-40B4-BE49-F238E27FC236}">
              <a16:creationId xmlns:a16="http://schemas.microsoft.com/office/drawing/2014/main" id="{642FB36F-CE1D-412F-AC89-D14CB0A8D9B2}"/>
            </a:ext>
          </a:extLst>
        </xdr:cNvPr>
        <xdr:cNvSpPr txBox="1"/>
      </xdr:nvSpPr>
      <xdr:spPr>
        <a:xfrm>
          <a:off x="5253789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77" name="BlokTextu 76">
          <a:extLst>
            <a:ext uri="{FF2B5EF4-FFF2-40B4-BE49-F238E27FC236}">
              <a16:creationId xmlns:a16="http://schemas.microsoft.com/office/drawing/2014/main" id="{E7DD6D96-2E11-4EFB-B8BF-DED0501849D1}"/>
            </a:ext>
          </a:extLst>
        </xdr:cNvPr>
        <xdr:cNvSpPr txBox="1"/>
      </xdr:nvSpPr>
      <xdr:spPr>
        <a:xfrm>
          <a:off x="59681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78" name="BlokTextu 77">
          <a:extLst>
            <a:ext uri="{FF2B5EF4-FFF2-40B4-BE49-F238E27FC236}">
              <a16:creationId xmlns:a16="http://schemas.microsoft.com/office/drawing/2014/main" id="{8917821D-4A91-4102-818C-6C8DACDEED45}"/>
            </a:ext>
          </a:extLst>
        </xdr:cNvPr>
        <xdr:cNvSpPr txBox="1"/>
      </xdr:nvSpPr>
      <xdr:spPr>
        <a:xfrm>
          <a:off x="59681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1</xdr:row>
      <xdr:rowOff>104775</xdr:rowOff>
    </xdr:from>
    <xdr:ext cx="184731" cy="264560"/>
    <xdr:sp macro="" textlink="">
      <xdr:nvSpPr>
        <xdr:cNvPr id="79" name="BlokTextu 78">
          <a:extLst>
            <a:ext uri="{FF2B5EF4-FFF2-40B4-BE49-F238E27FC236}">
              <a16:creationId xmlns:a16="http://schemas.microsoft.com/office/drawing/2014/main" id="{FBB77A96-BDC9-44F7-8509-FE520CEF1E8A}"/>
            </a:ext>
          </a:extLst>
        </xdr:cNvPr>
        <xdr:cNvSpPr txBox="1"/>
      </xdr:nvSpPr>
      <xdr:spPr>
        <a:xfrm>
          <a:off x="5253789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80" name="BlokTextu 79">
          <a:extLst>
            <a:ext uri="{FF2B5EF4-FFF2-40B4-BE49-F238E27FC236}">
              <a16:creationId xmlns:a16="http://schemas.microsoft.com/office/drawing/2014/main" id="{F69407E8-BCCC-40AE-A7AD-C53145D6A667}"/>
            </a:ext>
          </a:extLst>
        </xdr:cNvPr>
        <xdr:cNvSpPr txBox="1"/>
      </xdr:nvSpPr>
      <xdr:spPr>
        <a:xfrm>
          <a:off x="59681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81" name="BlokTextu 80">
          <a:extLst>
            <a:ext uri="{FF2B5EF4-FFF2-40B4-BE49-F238E27FC236}">
              <a16:creationId xmlns:a16="http://schemas.microsoft.com/office/drawing/2014/main" id="{442B3A46-7FCB-49E0-B86F-74ABF3F18651}"/>
            </a:ext>
          </a:extLst>
        </xdr:cNvPr>
        <xdr:cNvSpPr txBox="1"/>
      </xdr:nvSpPr>
      <xdr:spPr>
        <a:xfrm>
          <a:off x="59681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36</xdr:row>
      <xdr:rowOff>104775</xdr:rowOff>
    </xdr:from>
    <xdr:ext cx="184731" cy="264560"/>
    <xdr:sp macro="" textlink="">
      <xdr:nvSpPr>
        <xdr:cNvPr id="82" name="BlokTextu 81">
          <a:extLst>
            <a:ext uri="{FF2B5EF4-FFF2-40B4-BE49-F238E27FC236}">
              <a16:creationId xmlns:a16="http://schemas.microsoft.com/office/drawing/2014/main" id="{FFAF4481-D8FD-4030-BA2D-BDD43A747887}"/>
            </a:ext>
          </a:extLst>
        </xdr:cNvPr>
        <xdr:cNvSpPr txBox="1"/>
      </xdr:nvSpPr>
      <xdr:spPr>
        <a:xfrm>
          <a:off x="5253789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83" name="BlokTextu 82">
          <a:extLst>
            <a:ext uri="{FF2B5EF4-FFF2-40B4-BE49-F238E27FC236}">
              <a16:creationId xmlns:a16="http://schemas.microsoft.com/office/drawing/2014/main" id="{D62B90A2-A546-4D9B-B4D6-7FB48665184B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36</xdr:row>
      <xdr:rowOff>104775</xdr:rowOff>
    </xdr:from>
    <xdr:ext cx="184731" cy="264560"/>
    <xdr:sp macro="" textlink="">
      <xdr:nvSpPr>
        <xdr:cNvPr id="84" name="BlokTextu 83">
          <a:extLst>
            <a:ext uri="{FF2B5EF4-FFF2-40B4-BE49-F238E27FC236}">
              <a16:creationId xmlns:a16="http://schemas.microsoft.com/office/drawing/2014/main" id="{3207E36F-3209-4152-BF14-F357B8B657F9}"/>
            </a:ext>
          </a:extLst>
        </xdr:cNvPr>
        <xdr:cNvSpPr txBox="1"/>
      </xdr:nvSpPr>
      <xdr:spPr>
        <a:xfrm>
          <a:off x="5253789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85" name="BlokTextu 84">
          <a:extLst>
            <a:ext uri="{FF2B5EF4-FFF2-40B4-BE49-F238E27FC236}">
              <a16:creationId xmlns:a16="http://schemas.microsoft.com/office/drawing/2014/main" id="{F76E9137-0D94-4B2F-9DEB-7B0F54428593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86" name="BlokTextu 85">
          <a:extLst>
            <a:ext uri="{FF2B5EF4-FFF2-40B4-BE49-F238E27FC236}">
              <a16:creationId xmlns:a16="http://schemas.microsoft.com/office/drawing/2014/main" id="{48B7FA8D-EBC2-429A-8DA3-1316F1A8DD5D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36</xdr:row>
      <xdr:rowOff>104775</xdr:rowOff>
    </xdr:from>
    <xdr:ext cx="184731" cy="264560"/>
    <xdr:sp macro="" textlink="">
      <xdr:nvSpPr>
        <xdr:cNvPr id="87" name="BlokTextu 86">
          <a:extLst>
            <a:ext uri="{FF2B5EF4-FFF2-40B4-BE49-F238E27FC236}">
              <a16:creationId xmlns:a16="http://schemas.microsoft.com/office/drawing/2014/main" id="{CDD0A47E-7ED4-4555-8C9A-355C8D84E544}"/>
            </a:ext>
          </a:extLst>
        </xdr:cNvPr>
        <xdr:cNvSpPr txBox="1"/>
      </xdr:nvSpPr>
      <xdr:spPr>
        <a:xfrm>
          <a:off x="5253789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88" name="BlokTextu 87">
          <a:extLst>
            <a:ext uri="{FF2B5EF4-FFF2-40B4-BE49-F238E27FC236}">
              <a16:creationId xmlns:a16="http://schemas.microsoft.com/office/drawing/2014/main" id="{C9AD6C07-BC51-4817-AE6E-43780803004F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89" name="BlokTextu 88">
          <a:extLst>
            <a:ext uri="{FF2B5EF4-FFF2-40B4-BE49-F238E27FC236}">
              <a16:creationId xmlns:a16="http://schemas.microsoft.com/office/drawing/2014/main" id="{222AE78C-7DE1-48EA-8358-588CAE84AD04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90" name="BlokTextu 89">
          <a:extLst>
            <a:ext uri="{FF2B5EF4-FFF2-40B4-BE49-F238E27FC236}">
              <a16:creationId xmlns:a16="http://schemas.microsoft.com/office/drawing/2014/main" id="{6EF1012D-4997-406F-9483-6CF6A24329A6}"/>
            </a:ext>
          </a:extLst>
        </xdr:cNvPr>
        <xdr:cNvSpPr txBox="1"/>
      </xdr:nvSpPr>
      <xdr:spPr>
        <a:xfrm>
          <a:off x="59681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91" name="BlokTextu 90">
          <a:extLst>
            <a:ext uri="{FF2B5EF4-FFF2-40B4-BE49-F238E27FC236}">
              <a16:creationId xmlns:a16="http://schemas.microsoft.com/office/drawing/2014/main" id="{EFF0EF22-5050-43E8-BA9B-F764C8DB4F38}"/>
            </a:ext>
          </a:extLst>
        </xdr:cNvPr>
        <xdr:cNvSpPr txBox="1"/>
      </xdr:nvSpPr>
      <xdr:spPr>
        <a:xfrm>
          <a:off x="59681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92" name="BlokTextu 91">
          <a:extLst>
            <a:ext uri="{FF2B5EF4-FFF2-40B4-BE49-F238E27FC236}">
              <a16:creationId xmlns:a16="http://schemas.microsoft.com/office/drawing/2014/main" id="{2AD8286C-4AF9-4A5A-9E03-31E63F9884E9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93" name="BlokTextu 92">
          <a:extLst>
            <a:ext uri="{FF2B5EF4-FFF2-40B4-BE49-F238E27FC236}">
              <a16:creationId xmlns:a16="http://schemas.microsoft.com/office/drawing/2014/main" id="{3DF3E514-735C-4A69-846A-E9CBABDA5315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94" name="BlokTextu 93">
          <a:extLst>
            <a:ext uri="{FF2B5EF4-FFF2-40B4-BE49-F238E27FC236}">
              <a16:creationId xmlns:a16="http://schemas.microsoft.com/office/drawing/2014/main" id="{C3F7A29F-31D6-42CD-9BBD-212F9C1E420E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95" name="BlokTextu 94">
          <a:extLst>
            <a:ext uri="{FF2B5EF4-FFF2-40B4-BE49-F238E27FC236}">
              <a16:creationId xmlns:a16="http://schemas.microsoft.com/office/drawing/2014/main" id="{C60F7041-1A14-4455-9912-FD64DEC6D956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96" name="BlokTextu 95">
          <a:extLst>
            <a:ext uri="{FF2B5EF4-FFF2-40B4-BE49-F238E27FC236}">
              <a16:creationId xmlns:a16="http://schemas.microsoft.com/office/drawing/2014/main" id="{A70F0001-A233-4CB3-A96C-2B9C64C5F135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97" name="BlokTextu 96">
          <a:extLst>
            <a:ext uri="{FF2B5EF4-FFF2-40B4-BE49-F238E27FC236}">
              <a16:creationId xmlns:a16="http://schemas.microsoft.com/office/drawing/2014/main" id="{16662CC5-40CE-48D8-AA06-23312DAF9646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0</xdr:colOff>
      <xdr:row>36</xdr:row>
      <xdr:rowOff>104775</xdr:rowOff>
    </xdr:from>
    <xdr:ext cx="184731" cy="264560"/>
    <xdr:sp macro="" textlink="">
      <xdr:nvSpPr>
        <xdr:cNvPr id="98" name="BlokTextu 97">
          <a:extLst>
            <a:ext uri="{FF2B5EF4-FFF2-40B4-BE49-F238E27FC236}">
              <a16:creationId xmlns:a16="http://schemas.microsoft.com/office/drawing/2014/main" id="{584EB491-4E5E-414A-90E0-F1F296CB13C2}"/>
            </a:ext>
          </a:extLst>
        </xdr:cNvPr>
        <xdr:cNvSpPr txBox="1"/>
      </xdr:nvSpPr>
      <xdr:spPr>
        <a:xfrm>
          <a:off x="5253789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714375</xdr:colOff>
      <xdr:row>36</xdr:row>
      <xdr:rowOff>104775</xdr:rowOff>
    </xdr:from>
    <xdr:ext cx="184731" cy="264560"/>
    <xdr:sp macro="" textlink="">
      <xdr:nvSpPr>
        <xdr:cNvPr id="99" name="BlokTextu 98">
          <a:extLst>
            <a:ext uri="{FF2B5EF4-FFF2-40B4-BE49-F238E27FC236}">
              <a16:creationId xmlns:a16="http://schemas.microsoft.com/office/drawing/2014/main" id="{89337C4B-C5BA-4616-9C4E-55619A6A72E6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0</xdr:colOff>
      <xdr:row>36</xdr:row>
      <xdr:rowOff>104775</xdr:rowOff>
    </xdr:from>
    <xdr:ext cx="184731" cy="264560"/>
    <xdr:sp macro="" textlink="">
      <xdr:nvSpPr>
        <xdr:cNvPr id="100" name="BlokTextu 99">
          <a:extLst>
            <a:ext uri="{FF2B5EF4-FFF2-40B4-BE49-F238E27FC236}">
              <a16:creationId xmlns:a16="http://schemas.microsoft.com/office/drawing/2014/main" id="{DAFD67DB-71E3-4551-9E26-26285F5D353C}"/>
            </a:ext>
          </a:extLst>
        </xdr:cNvPr>
        <xdr:cNvSpPr txBox="1"/>
      </xdr:nvSpPr>
      <xdr:spPr>
        <a:xfrm>
          <a:off x="5253789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714375</xdr:colOff>
      <xdr:row>36</xdr:row>
      <xdr:rowOff>104775</xdr:rowOff>
    </xdr:from>
    <xdr:ext cx="184731" cy="264560"/>
    <xdr:sp macro="" textlink="">
      <xdr:nvSpPr>
        <xdr:cNvPr id="101" name="BlokTextu 100">
          <a:extLst>
            <a:ext uri="{FF2B5EF4-FFF2-40B4-BE49-F238E27FC236}">
              <a16:creationId xmlns:a16="http://schemas.microsoft.com/office/drawing/2014/main" id="{D6AE1B8E-1E40-44C5-BD44-E6AFCE943B5F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714375</xdr:colOff>
      <xdr:row>36</xdr:row>
      <xdr:rowOff>104775</xdr:rowOff>
    </xdr:from>
    <xdr:ext cx="184731" cy="264560"/>
    <xdr:sp macro="" textlink="">
      <xdr:nvSpPr>
        <xdr:cNvPr id="102" name="BlokTextu 101">
          <a:extLst>
            <a:ext uri="{FF2B5EF4-FFF2-40B4-BE49-F238E27FC236}">
              <a16:creationId xmlns:a16="http://schemas.microsoft.com/office/drawing/2014/main" id="{8B3F36C6-23CD-4F9A-852B-579F6BED5B63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0</xdr:colOff>
      <xdr:row>36</xdr:row>
      <xdr:rowOff>104775</xdr:rowOff>
    </xdr:from>
    <xdr:ext cx="184731" cy="264560"/>
    <xdr:sp macro="" textlink="">
      <xdr:nvSpPr>
        <xdr:cNvPr id="103" name="BlokTextu 102">
          <a:extLst>
            <a:ext uri="{FF2B5EF4-FFF2-40B4-BE49-F238E27FC236}">
              <a16:creationId xmlns:a16="http://schemas.microsoft.com/office/drawing/2014/main" id="{02E62006-D02C-4187-B80B-52B894A97505}"/>
            </a:ext>
          </a:extLst>
        </xdr:cNvPr>
        <xdr:cNvSpPr txBox="1"/>
      </xdr:nvSpPr>
      <xdr:spPr>
        <a:xfrm>
          <a:off x="5253789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714375</xdr:colOff>
      <xdr:row>36</xdr:row>
      <xdr:rowOff>104775</xdr:rowOff>
    </xdr:from>
    <xdr:ext cx="184731" cy="264560"/>
    <xdr:sp macro="" textlink="">
      <xdr:nvSpPr>
        <xdr:cNvPr id="104" name="BlokTextu 103">
          <a:extLst>
            <a:ext uri="{FF2B5EF4-FFF2-40B4-BE49-F238E27FC236}">
              <a16:creationId xmlns:a16="http://schemas.microsoft.com/office/drawing/2014/main" id="{23B507C4-D073-4671-BEFF-799CE7B8D124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714375</xdr:colOff>
      <xdr:row>36</xdr:row>
      <xdr:rowOff>104775</xdr:rowOff>
    </xdr:from>
    <xdr:ext cx="184731" cy="264560"/>
    <xdr:sp macro="" textlink="">
      <xdr:nvSpPr>
        <xdr:cNvPr id="105" name="BlokTextu 104">
          <a:extLst>
            <a:ext uri="{FF2B5EF4-FFF2-40B4-BE49-F238E27FC236}">
              <a16:creationId xmlns:a16="http://schemas.microsoft.com/office/drawing/2014/main" id="{913F5FC6-510B-41A6-A942-63607BC83260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714375</xdr:colOff>
      <xdr:row>36</xdr:row>
      <xdr:rowOff>104775</xdr:rowOff>
    </xdr:from>
    <xdr:ext cx="184731" cy="264560"/>
    <xdr:sp macro="" textlink="">
      <xdr:nvSpPr>
        <xdr:cNvPr id="106" name="BlokTextu 105">
          <a:extLst>
            <a:ext uri="{FF2B5EF4-FFF2-40B4-BE49-F238E27FC236}">
              <a16:creationId xmlns:a16="http://schemas.microsoft.com/office/drawing/2014/main" id="{DB520A3F-7DFC-45C0-A6F9-5CA259FC5FFC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714375</xdr:colOff>
      <xdr:row>36</xdr:row>
      <xdr:rowOff>104775</xdr:rowOff>
    </xdr:from>
    <xdr:ext cx="184731" cy="264560"/>
    <xdr:sp macro="" textlink="">
      <xdr:nvSpPr>
        <xdr:cNvPr id="107" name="BlokTextu 106">
          <a:extLst>
            <a:ext uri="{FF2B5EF4-FFF2-40B4-BE49-F238E27FC236}">
              <a16:creationId xmlns:a16="http://schemas.microsoft.com/office/drawing/2014/main" id="{2F64C075-71AB-4C8F-8431-2BF7628CB7E7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714375</xdr:colOff>
      <xdr:row>36</xdr:row>
      <xdr:rowOff>104775</xdr:rowOff>
    </xdr:from>
    <xdr:ext cx="184731" cy="264560"/>
    <xdr:sp macro="" textlink="">
      <xdr:nvSpPr>
        <xdr:cNvPr id="108" name="BlokTextu 107">
          <a:extLst>
            <a:ext uri="{FF2B5EF4-FFF2-40B4-BE49-F238E27FC236}">
              <a16:creationId xmlns:a16="http://schemas.microsoft.com/office/drawing/2014/main" id="{5A5CDC17-3965-48A5-9711-206D4A3B3D66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5</xdr:col>
      <xdr:colOff>714375</xdr:colOff>
      <xdr:row>36</xdr:row>
      <xdr:rowOff>104775</xdr:rowOff>
    </xdr:from>
    <xdr:ext cx="184731" cy="264560"/>
    <xdr:sp macro="" textlink="">
      <xdr:nvSpPr>
        <xdr:cNvPr id="109" name="BlokTextu 108">
          <a:extLst>
            <a:ext uri="{FF2B5EF4-FFF2-40B4-BE49-F238E27FC236}">
              <a16:creationId xmlns:a16="http://schemas.microsoft.com/office/drawing/2014/main" id="{8DB85B71-6009-4942-B5C5-7F30B33D88D0}"/>
            </a:ext>
          </a:extLst>
        </xdr:cNvPr>
        <xdr:cNvSpPr txBox="1"/>
      </xdr:nvSpPr>
      <xdr:spPr>
        <a:xfrm>
          <a:off x="59681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36</xdr:row>
      <xdr:rowOff>104775</xdr:rowOff>
    </xdr:from>
    <xdr:ext cx="184731" cy="264560"/>
    <xdr:sp macro="" textlink="">
      <xdr:nvSpPr>
        <xdr:cNvPr id="110" name="BlokTextu 109">
          <a:extLst>
            <a:ext uri="{FF2B5EF4-FFF2-40B4-BE49-F238E27FC236}">
              <a16:creationId xmlns:a16="http://schemas.microsoft.com/office/drawing/2014/main" id="{01D35D70-A86F-4331-AA5F-B2E684DE3A28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36</xdr:row>
      <xdr:rowOff>104775</xdr:rowOff>
    </xdr:from>
    <xdr:ext cx="184731" cy="264560"/>
    <xdr:sp macro="" textlink="">
      <xdr:nvSpPr>
        <xdr:cNvPr id="111" name="BlokTextu 110">
          <a:extLst>
            <a:ext uri="{FF2B5EF4-FFF2-40B4-BE49-F238E27FC236}">
              <a16:creationId xmlns:a16="http://schemas.microsoft.com/office/drawing/2014/main" id="{B366EB93-1176-4A4B-9B9C-556CB662F466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714375</xdr:colOff>
      <xdr:row>36</xdr:row>
      <xdr:rowOff>104775</xdr:rowOff>
    </xdr:from>
    <xdr:ext cx="184731" cy="264560"/>
    <xdr:sp macro="" textlink="">
      <xdr:nvSpPr>
        <xdr:cNvPr id="112" name="BlokTextu 111">
          <a:extLst>
            <a:ext uri="{FF2B5EF4-FFF2-40B4-BE49-F238E27FC236}">
              <a16:creationId xmlns:a16="http://schemas.microsoft.com/office/drawing/2014/main" id="{9547331E-7FC3-41F2-AE0A-5CFFB6F5D1A4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714375</xdr:colOff>
      <xdr:row>36</xdr:row>
      <xdr:rowOff>104775</xdr:rowOff>
    </xdr:from>
    <xdr:ext cx="184731" cy="264560"/>
    <xdr:sp macro="" textlink="">
      <xdr:nvSpPr>
        <xdr:cNvPr id="113" name="BlokTextu 112">
          <a:extLst>
            <a:ext uri="{FF2B5EF4-FFF2-40B4-BE49-F238E27FC236}">
              <a16:creationId xmlns:a16="http://schemas.microsoft.com/office/drawing/2014/main" id="{772B8EB5-1C86-419E-AB28-6596A23A4380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opLeftCell="A37" zoomScale="103" workbookViewId="0">
      <selection activeCell="K37" sqref="K37"/>
    </sheetView>
  </sheetViews>
  <sheetFormatPr defaultRowHeight="14.4" x14ac:dyDescent="0.3"/>
  <cols>
    <col min="1" max="1" width="8.109375" customWidth="1"/>
    <col min="2" max="2" width="38" customWidth="1"/>
    <col min="3" max="3" width="14.33203125" customWidth="1"/>
    <col min="4" max="4" width="13.33203125" customWidth="1"/>
    <col min="5" max="5" width="16.109375" customWidth="1"/>
    <col min="6" max="6" width="17.44140625" customWidth="1"/>
    <col min="7" max="7" width="16" customWidth="1"/>
    <col min="8" max="9" width="13.33203125" customWidth="1"/>
  </cols>
  <sheetData>
    <row r="1" spans="1:9" ht="23.4" x14ac:dyDescent="0.3">
      <c r="A1" s="40" t="s">
        <v>105</v>
      </c>
      <c r="B1" s="40"/>
      <c r="C1" s="40"/>
      <c r="D1" s="40"/>
      <c r="E1" s="40"/>
      <c r="F1" s="40"/>
      <c r="G1" s="40"/>
      <c r="H1" s="40"/>
      <c r="I1" s="40"/>
    </row>
    <row r="2" spans="1:9" ht="23.4" x14ac:dyDescent="0.45">
      <c r="A2" s="2"/>
      <c r="B2" s="2"/>
      <c r="C2" s="2"/>
      <c r="D2" s="2"/>
      <c r="E2" s="2"/>
      <c r="F2" s="2"/>
      <c r="G2" s="2"/>
      <c r="H2" s="2"/>
      <c r="I2" s="2"/>
    </row>
    <row r="3" spans="1:9" x14ac:dyDescent="0.3">
      <c r="F3" s="27"/>
    </row>
    <row r="4" spans="1:9" ht="15" customHeight="1" x14ac:dyDescent="0.3">
      <c r="A4" s="34" t="s">
        <v>51</v>
      </c>
      <c r="B4" s="35"/>
      <c r="C4" s="38" t="s">
        <v>98</v>
      </c>
      <c r="D4" s="38" t="s">
        <v>108</v>
      </c>
      <c r="E4" s="38" t="s">
        <v>87</v>
      </c>
      <c r="F4" s="45" t="s">
        <v>106</v>
      </c>
      <c r="G4" s="38" t="s">
        <v>92</v>
      </c>
      <c r="H4" s="38" t="s">
        <v>99</v>
      </c>
      <c r="I4" s="38" t="s">
        <v>107</v>
      </c>
    </row>
    <row r="5" spans="1:9" ht="20.25" customHeight="1" x14ac:dyDescent="0.3">
      <c r="A5" s="36"/>
      <c r="B5" s="37"/>
      <c r="C5" s="39"/>
      <c r="D5" s="39"/>
      <c r="E5" s="39"/>
      <c r="F5" s="46"/>
      <c r="G5" s="39"/>
      <c r="H5" s="39"/>
      <c r="I5" s="39"/>
    </row>
    <row r="6" spans="1:9" x14ac:dyDescent="0.3">
      <c r="A6" s="30" t="s">
        <v>26</v>
      </c>
      <c r="B6" s="31"/>
      <c r="C6" s="14"/>
      <c r="D6" s="14"/>
      <c r="E6" s="14"/>
      <c r="F6" s="14"/>
      <c r="G6" s="14"/>
      <c r="H6" s="14"/>
      <c r="I6" s="14"/>
    </row>
    <row r="7" spans="1:9" x14ac:dyDescent="0.3">
      <c r="A7" s="32" t="s">
        <v>0</v>
      </c>
      <c r="B7" s="33"/>
      <c r="C7" s="17"/>
      <c r="D7" s="17"/>
      <c r="E7" s="17"/>
      <c r="F7" s="17"/>
      <c r="G7" s="17"/>
      <c r="H7" s="17"/>
      <c r="I7" s="17"/>
    </row>
    <row r="8" spans="1:9" x14ac:dyDescent="0.3">
      <c r="A8" s="3">
        <v>111003</v>
      </c>
      <c r="B8" s="3" t="s">
        <v>1</v>
      </c>
      <c r="C8" s="5">
        <v>510490.25</v>
      </c>
      <c r="D8" s="5">
        <v>539640</v>
      </c>
      <c r="E8" s="5">
        <v>488968</v>
      </c>
      <c r="F8" s="5">
        <v>488968</v>
      </c>
      <c r="G8" s="5">
        <v>450000</v>
      </c>
      <c r="H8" s="5">
        <v>450000</v>
      </c>
      <c r="I8" s="5">
        <v>450000</v>
      </c>
    </row>
    <row r="9" spans="1:9" x14ac:dyDescent="0.3">
      <c r="A9" s="3">
        <v>121001</v>
      </c>
      <c r="B9" s="3" t="s">
        <v>52</v>
      </c>
      <c r="C9" s="5">
        <v>49620.5</v>
      </c>
      <c r="D9" s="5">
        <v>49911</v>
      </c>
      <c r="E9" s="5">
        <v>76935</v>
      </c>
      <c r="F9" s="5">
        <v>76935</v>
      </c>
      <c r="G9" s="5">
        <v>77000</v>
      </c>
      <c r="H9" s="5">
        <v>77000</v>
      </c>
      <c r="I9" s="5">
        <v>77000</v>
      </c>
    </row>
    <row r="10" spans="1:9" x14ac:dyDescent="0.3">
      <c r="A10" s="3">
        <v>121002</v>
      </c>
      <c r="B10" s="3" t="s">
        <v>53</v>
      </c>
      <c r="C10" s="5">
        <v>21314.23</v>
      </c>
      <c r="D10" s="5">
        <v>21927</v>
      </c>
      <c r="E10" s="5">
        <v>29130</v>
      </c>
      <c r="F10" s="5">
        <v>29130</v>
      </c>
      <c r="G10" s="5">
        <v>30000</v>
      </c>
      <c r="H10" s="5">
        <v>30000</v>
      </c>
      <c r="I10" s="5">
        <v>30000</v>
      </c>
    </row>
    <row r="11" spans="1:9" x14ac:dyDescent="0.3">
      <c r="A11" s="3">
        <v>121003</v>
      </c>
      <c r="B11" s="3" t="s">
        <v>54</v>
      </c>
      <c r="C11" s="5">
        <v>89.7</v>
      </c>
      <c r="D11" s="5">
        <v>123</v>
      </c>
      <c r="E11" s="5">
        <v>150</v>
      </c>
      <c r="F11" s="5">
        <v>150</v>
      </c>
      <c r="G11" s="5">
        <v>120</v>
      </c>
      <c r="H11" s="5">
        <v>120</v>
      </c>
      <c r="I11" s="5">
        <v>120</v>
      </c>
    </row>
    <row r="12" spans="1:9" x14ac:dyDescent="0.3">
      <c r="A12" s="3">
        <v>133001</v>
      </c>
      <c r="B12" s="3" t="s">
        <v>2</v>
      </c>
      <c r="C12" s="5">
        <v>1100</v>
      </c>
      <c r="D12" s="5">
        <v>1205</v>
      </c>
      <c r="E12" s="5">
        <v>1105</v>
      </c>
      <c r="F12" s="5">
        <v>1105</v>
      </c>
      <c r="G12" s="5">
        <v>1000</v>
      </c>
      <c r="H12" s="5">
        <v>1000</v>
      </c>
      <c r="I12" s="5">
        <v>1000</v>
      </c>
    </row>
    <row r="13" spans="1:9" x14ac:dyDescent="0.3">
      <c r="A13" s="3">
        <v>133003</v>
      </c>
      <c r="B13" s="3" t="s">
        <v>4</v>
      </c>
      <c r="C13" s="5">
        <v>0</v>
      </c>
      <c r="D13" s="5">
        <v>66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x14ac:dyDescent="0.3">
      <c r="A14" s="3">
        <v>133012</v>
      </c>
      <c r="B14" s="3" t="s">
        <v>3</v>
      </c>
      <c r="C14" s="5">
        <v>208</v>
      </c>
      <c r="D14" s="5">
        <v>368</v>
      </c>
      <c r="E14" s="5">
        <v>300</v>
      </c>
      <c r="F14" s="5">
        <v>300</v>
      </c>
      <c r="G14" s="5">
        <v>350</v>
      </c>
      <c r="H14" s="5">
        <v>350</v>
      </c>
      <c r="I14" s="5">
        <v>350</v>
      </c>
    </row>
    <row r="15" spans="1:9" x14ac:dyDescent="0.3">
      <c r="A15" s="3">
        <v>133013</v>
      </c>
      <c r="B15" s="3" t="s">
        <v>6</v>
      </c>
      <c r="C15" s="5">
        <v>35794.480000000003</v>
      </c>
      <c r="D15" s="5">
        <v>43817</v>
      </c>
      <c r="E15" s="5">
        <v>48000</v>
      </c>
      <c r="F15" s="5">
        <v>48000</v>
      </c>
      <c r="G15" s="5">
        <v>28920</v>
      </c>
      <c r="H15" s="5">
        <v>28920</v>
      </c>
      <c r="I15" s="5">
        <v>28920</v>
      </c>
    </row>
    <row r="16" spans="1:9" x14ac:dyDescent="0.3">
      <c r="A16" s="3">
        <v>133014</v>
      </c>
      <c r="B16" s="3" t="s">
        <v>5</v>
      </c>
      <c r="C16" s="5">
        <v>28259.9</v>
      </c>
      <c r="D16" s="5">
        <v>28260</v>
      </c>
      <c r="E16" s="5">
        <v>28260</v>
      </c>
      <c r="F16" s="5">
        <v>28260</v>
      </c>
      <c r="G16" s="5">
        <v>28260</v>
      </c>
      <c r="H16" s="5">
        <v>28260</v>
      </c>
      <c r="I16" s="5">
        <v>28260</v>
      </c>
    </row>
    <row r="17" spans="1:9" x14ac:dyDescent="0.3">
      <c r="A17" s="43" t="s">
        <v>24</v>
      </c>
      <c r="B17" s="44"/>
      <c r="C17" s="6">
        <f t="shared" ref="C17" si="0">SUM(C8:C16)</f>
        <v>646877.05999999994</v>
      </c>
      <c r="D17" s="6">
        <f t="shared" ref="D17" si="1">SUM(D8:D16)</f>
        <v>685317</v>
      </c>
      <c r="E17" s="6">
        <f t="shared" ref="E17:G17" si="2">SUM(E8:E16)</f>
        <v>672848</v>
      </c>
      <c r="F17" s="6">
        <f>SUM(F8:F16)</f>
        <v>672848</v>
      </c>
      <c r="G17" s="6">
        <f t="shared" si="2"/>
        <v>615650</v>
      </c>
      <c r="H17" s="6">
        <f t="shared" ref="H17:I17" si="3">SUM(H8:H16)</f>
        <v>615650</v>
      </c>
      <c r="I17" s="6">
        <f t="shared" si="3"/>
        <v>615650</v>
      </c>
    </row>
    <row r="18" spans="1:9" x14ac:dyDescent="0.3">
      <c r="A18" s="32" t="s">
        <v>16</v>
      </c>
      <c r="B18" s="33"/>
      <c r="C18" s="17"/>
      <c r="D18" s="17"/>
      <c r="E18" s="17"/>
      <c r="F18" s="17"/>
      <c r="G18" s="17"/>
      <c r="H18" s="17"/>
      <c r="I18" s="17"/>
    </row>
    <row r="19" spans="1:9" x14ac:dyDescent="0.3">
      <c r="A19" s="3">
        <v>212002</v>
      </c>
      <c r="B19" s="3" t="s">
        <v>7</v>
      </c>
      <c r="C19" s="5">
        <v>0</v>
      </c>
      <c r="D19" s="5">
        <v>1946</v>
      </c>
      <c r="E19" s="5">
        <v>1945</v>
      </c>
      <c r="F19" s="5">
        <v>1945</v>
      </c>
      <c r="G19" s="5">
        <v>1945</v>
      </c>
      <c r="H19" s="5">
        <v>1945</v>
      </c>
      <c r="I19" s="5">
        <v>1945</v>
      </c>
    </row>
    <row r="20" spans="1:9" x14ac:dyDescent="0.3">
      <c r="A20" s="3">
        <v>212003</v>
      </c>
      <c r="B20" s="3" t="s">
        <v>8</v>
      </c>
      <c r="C20" s="5">
        <v>44206.97</v>
      </c>
      <c r="D20" s="5">
        <v>42124</v>
      </c>
      <c r="E20" s="5">
        <v>45000</v>
      </c>
      <c r="F20" s="5">
        <v>45000</v>
      </c>
      <c r="G20" s="5">
        <v>40000</v>
      </c>
      <c r="H20" s="5">
        <v>40000</v>
      </c>
      <c r="I20" s="5">
        <v>40000</v>
      </c>
    </row>
    <row r="21" spans="1:9" x14ac:dyDescent="0.3">
      <c r="A21" s="3">
        <v>212004</v>
      </c>
      <c r="B21" s="3" t="s">
        <v>9</v>
      </c>
      <c r="C21" s="5">
        <v>185.7</v>
      </c>
      <c r="D21" s="5">
        <v>115</v>
      </c>
      <c r="E21" s="5">
        <v>50</v>
      </c>
      <c r="F21" s="5">
        <v>50</v>
      </c>
      <c r="G21" s="5">
        <v>150</v>
      </c>
      <c r="H21" s="5">
        <v>150</v>
      </c>
      <c r="I21" s="5">
        <v>150</v>
      </c>
    </row>
    <row r="22" spans="1:9" x14ac:dyDescent="0.3">
      <c r="A22" s="3">
        <v>221002</v>
      </c>
      <c r="B22" s="3" t="s">
        <v>94</v>
      </c>
      <c r="C22" s="5">
        <v>4293.7</v>
      </c>
      <c r="D22" s="5">
        <v>3610</v>
      </c>
      <c r="E22" s="5">
        <v>5000</v>
      </c>
      <c r="F22" s="5">
        <v>5000</v>
      </c>
      <c r="G22" s="5">
        <v>4000</v>
      </c>
      <c r="H22" s="5">
        <v>4000</v>
      </c>
      <c r="I22" s="5">
        <v>4000</v>
      </c>
    </row>
    <row r="23" spans="1:9" x14ac:dyDescent="0.3">
      <c r="A23" s="3">
        <v>222003</v>
      </c>
      <c r="B23" s="3" t="s">
        <v>10</v>
      </c>
      <c r="C23" s="5">
        <v>0</v>
      </c>
      <c r="D23" s="5">
        <v>36</v>
      </c>
      <c r="E23" s="5">
        <v>50</v>
      </c>
      <c r="F23" s="5">
        <v>50</v>
      </c>
      <c r="G23" s="5">
        <v>50</v>
      </c>
      <c r="H23" s="5">
        <v>50</v>
      </c>
      <c r="I23" s="5">
        <v>50</v>
      </c>
    </row>
    <row r="24" spans="1:9" x14ac:dyDescent="0.3">
      <c r="A24" s="3">
        <v>223001</v>
      </c>
      <c r="B24" s="3" t="s">
        <v>11</v>
      </c>
      <c r="C24" s="5">
        <v>20993.5</v>
      </c>
      <c r="D24" s="5">
        <v>24211</v>
      </c>
      <c r="E24" s="5">
        <v>20000</v>
      </c>
      <c r="F24" s="5">
        <v>20000</v>
      </c>
      <c r="G24" s="5">
        <v>20000</v>
      </c>
      <c r="H24" s="5">
        <v>20000</v>
      </c>
      <c r="I24" s="5">
        <v>20000</v>
      </c>
    </row>
    <row r="25" spans="1:9" x14ac:dyDescent="0.3">
      <c r="A25" s="3">
        <v>223002</v>
      </c>
      <c r="B25" s="3" t="s">
        <v>13</v>
      </c>
      <c r="C25" s="5">
        <v>2230</v>
      </c>
      <c r="D25" s="5">
        <v>2140</v>
      </c>
      <c r="E25" s="5">
        <v>2000</v>
      </c>
      <c r="F25" s="5">
        <v>2000</v>
      </c>
      <c r="G25" s="5">
        <v>2000</v>
      </c>
      <c r="H25" s="5">
        <v>2000</v>
      </c>
      <c r="I25" s="5">
        <v>2000</v>
      </c>
    </row>
    <row r="26" spans="1:9" x14ac:dyDescent="0.3">
      <c r="A26" s="3">
        <v>223003</v>
      </c>
      <c r="B26" s="3" t="s">
        <v>12</v>
      </c>
      <c r="C26" s="5">
        <v>6865.06</v>
      </c>
      <c r="D26" s="5">
        <v>10389</v>
      </c>
      <c r="E26" s="5">
        <v>6500</v>
      </c>
      <c r="F26" s="5">
        <v>6500</v>
      </c>
      <c r="G26" s="5">
        <v>9000</v>
      </c>
      <c r="H26" s="5">
        <v>9000</v>
      </c>
      <c r="I26" s="5">
        <v>9000</v>
      </c>
    </row>
    <row r="27" spans="1:9" x14ac:dyDescent="0.3">
      <c r="A27" s="3">
        <v>229001</v>
      </c>
      <c r="B27" s="3" t="s">
        <v>14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9" x14ac:dyDescent="0.3">
      <c r="A28" s="3">
        <v>242000</v>
      </c>
      <c r="B28" s="3" t="s">
        <v>17</v>
      </c>
      <c r="C28" s="5">
        <v>41.4</v>
      </c>
      <c r="D28" s="5">
        <v>83</v>
      </c>
      <c r="E28" s="5">
        <v>50</v>
      </c>
      <c r="F28" s="5">
        <v>50</v>
      </c>
      <c r="G28" s="5">
        <v>70</v>
      </c>
      <c r="H28" s="5">
        <v>70</v>
      </c>
      <c r="I28" s="5">
        <v>70</v>
      </c>
    </row>
    <row r="29" spans="1:9" x14ac:dyDescent="0.3">
      <c r="A29" s="3">
        <v>292006</v>
      </c>
      <c r="B29" s="3" t="s">
        <v>77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1:9" x14ac:dyDescent="0.3">
      <c r="A30" s="3">
        <v>292017</v>
      </c>
      <c r="B30" s="3" t="s">
        <v>18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</row>
    <row r="31" spans="1:9" x14ac:dyDescent="0.3">
      <c r="A31" s="43" t="s">
        <v>24</v>
      </c>
      <c r="B31" s="44"/>
      <c r="C31" s="6">
        <f t="shared" ref="C31:D31" si="4">SUM(C19:C30)</f>
        <v>78816.329999999987</v>
      </c>
      <c r="D31" s="6">
        <f t="shared" si="4"/>
        <v>84654</v>
      </c>
      <c r="E31" s="6">
        <f t="shared" ref="E31:G31" si="5">SUM(E19:E30)</f>
        <v>80595</v>
      </c>
      <c r="F31" s="6">
        <f>SUM(F19:F30)</f>
        <v>80595</v>
      </c>
      <c r="G31" s="6">
        <f t="shared" si="5"/>
        <v>77215</v>
      </c>
      <c r="H31" s="6">
        <f t="shared" ref="H31:I31" si="6">SUM(H19:H30)</f>
        <v>77215</v>
      </c>
      <c r="I31" s="6">
        <f t="shared" si="6"/>
        <v>77215</v>
      </c>
    </row>
    <row r="32" spans="1:9" x14ac:dyDescent="0.3">
      <c r="A32" s="32" t="s">
        <v>19</v>
      </c>
      <c r="B32" s="33"/>
      <c r="C32" s="17"/>
      <c r="D32" s="17"/>
      <c r="E32" s="17"/>
      <c r="F32" s="17"/>
      <c r="G32" s="17"/>
      <c r="H32" s="17"/>
      <c r="I32" s="17"/>
    </row>
    <row r="33" spans="1:9" x14ac:dyDescent="0.3">
      <c r="A33" s="3">
        <v>311000</v>
      </c>
      <c r="B33" s="3" t="s">
        <v>20</v>
      </c>
      <c r="C33" s="5">
        <v>4630</v>
      </c>
      <c r="D33" s="5">
        <v>3200</v>
      </c>
      <c r="E33" s="5">
        <v>1700</v>
      </c>
      <c r="F33" s="5">
        <v>1700</v>
      </c>
      <c r="G33" s="5">
        <v>1000</v>
      </c>
      <c r="H33" s="5">
        <v>1000</v>
      </c>
      <c r="I33" s="5">
        <v>1000</v>
      </c>
    </row>
    <row r="34" spans="1:9" x14ac:dyDescent="0.3">
      <c r="A34" s="3">
        <v>312001</v>
      </c>
      <c r="B34" s="3" t="s">
        <v>73</v>
      </c>
      <c r="C34" s="5">
        <v>81032.23</v>
      </c>
      <c r="D34" s="5">
        <v>195544</v>
      </c>
      <c r="E34" s="5">
        <v>84000</v>
      </c>
      <c r="F34" s="5">
        <v>84000</v>
      </c>
      <c r="G34" s="5">
        <v>8400</v>
      </c>
      <c r="H34" s="5">
        <v>8400</v>
      </c>
      <c r="I34" s="5">
        <v>8400</v>
      </c>
    </row>
    <row r="35" spans="1:9" x14ac:dyDescent="0.3">
      <c r="A35" s="3">
        <v>312002</v>
      </c>
      <c r="B35" s="3" t="s">
        <v>109</v>
      </c>
      <c r="C35" s="5">
        <v>0</v>
      </c>
      <c r="D35" s="5">
        <v>2305</v>
      </c>
      <c r="E35" s="5"/>
      <c r="F35" s="5"/>
      <c r="G35" s="5">
        <v>0</v>
      </c>
      <c r="H35" s="5">
        <v>0</v>
      </c>
      <c r="I35" s="5">
        <v>0</v>
      </c>
    </row>
    <row r="36" spans="1:9" x14ac:dyDescent="0.3">
      <c r="A36" s="3">
        <v>312008</v>
      </c>
      <c r="B36" s="3" t="s">
        <v>59</v>
      </c>
      <c r="C36" s="5">
        <v>1000</v>
      </c>
      <c r="D36" s="5">
        <v>5000</v>
      </c>
      <c r="E36" s="5">
        <v>5000</v>
      </c>
      <c r="F36" s="5">
        <v>5000</v>
      </c>
      <c r="G36" s="5">
        <v>5000</v>
      </c>
      <c r="H36" s="5">
        <v>5000</v>
      </c>
      <c r="I36" s="5">
        <v>5000</v>
      </c>
    </row>
    <row r="37" spans="1:9" x14ac:dyDescent="0.3">
      <c r="A37" s="3">
        <v>312011</v>
      </c>
      <c r="B37" s="3" t="s">
        <v>78</v>
      </c>
      <c r="C37" s="5">
        <v>3000</v>
      </c>
      <c r="D37" s="5">
        <v>4200</v>
      </c>
      <c r="E37" s="5">
        <v>1000</v>
      </c>
      <c r="F37" s="5">
        <v>1000</v>
      </c>
      <c r="G37" s="5">
        <v>1000</v>
      </c>
      <c r="H37" s="5">
        <v>1000</v>
      </c>
      <c r="I37" s="5">
        <v>1000</v>
      </c>
    </row>
    <row r="38" spans="1:9" x14ac:dyDescent="0.3">
      <c r="A38" s="3">
        <v>312012</v>
      </c>
      <c r="B38" s="3" t="s">
        <v>21</v>
      </c>
      <c r="C38" s="5">
        <v>17174.14</v>
      </c>
      <c r="D38" s="5">
        <v>8979</v>
      </c>
      <c r="E38" s="5">
        <v>7400</v>
      </c>
      <c r="F38" s="5">
        <v>7400</v>
      </c>
      <c r="G38" s="5">
        <v>117100</v>
      </c>
      <c r="H38" s="5">
        <v>117100</v>
      </c>
      <c r="I38" s="5">
        <v>117100</v>
      </c>
    </row>
    <row r="39" spans="1:9" x14ac:dyDescent="0.3">
      <c r="A39" s="28">
        <v>315000</v>
      </c>
      <c r="B39" s="29" t="s">
        <v>74</v>
      </c>
      <c r="C39" s="5"/>
      <c r="D39" s="5"/>
      <c r="E39" s="5"/>
      <c r="F39" s="5"/>
      <c r="G39" s="5">
        <v>1400</v>
      </c>
      <c r="H39" s="5">
        <v>1400</v>
      </c>
      <c r="I39" s="5">
        <v>1400</v>
      </c>
    </row>
    <row r="40" spans="1:9" x14ac:dyDescent="0.3">
      <c r="A40" s="43" t="s">
        <v>24</v>
      </c>
      <c r="B40" s="44"/>
      <c r="C40" s="6">
        <f>SUM(C33:C38)</f>
        <v>106836.37</v>
      </c>
      <c r="D40" s="6">
        <f>SUM(D33:D38)</f>
        <v>219228</v>
      </c>
      <c r="E40" s="6">
        <f>SUM(E33:E38)</f>
        <v>99100</v>
      </c>
      <c r="F40" s="6">
        <f>SUM(F33:F39)</f>
        <v>99100</v>
      </c>
      <c r="G40" s="6">
        <f>SUM(G33:G39)</f>
        <v>133900</v>
      </c>
      <c r="H40" s="6">
        <f>SUM(H33:H39)</f>
        <v>133900</v>
      </c>
      <c r="I40" s="6">
        <f>SUM(I33:I39)</f>
        <v>133900</v>
      </c>
    </row>
    <row r="41" spans="1:9" x14ac:dyDescent="0.3">
      <c r="A41" s="30" t="s">
        <v>25</v>
      </c>
      <c r="B41" s="31"/>
      <c r="C41" s="16"/>
      <c r="D41" s="16"/>
      <c r="E41" s="16"/>
      <c r="F41" s="16"/>
      <c r="G41" s="16"/>
      <c r="H41" s="16"/>
      <c r="I41" s="16"/>
    </row>
    <row r="42" spans="1:9" x14ac:dyDescent="0.3">
      <c r="A42" s="3">
        <v>233001</v>
      </c>
      <c r="B42" s="3" t="s">
        <v>15</v>
      </c>
      <c r="C42" s="5">
        <v>20936.759999999998</v>
      </c>
      <c r="D42" s="5">
        <v>372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</row>
    <row r="43" spans="1:9" x14ac:dyDescent="0.3">
      <c r="A43" s="3">
        <v>233002</v>
      </c>
      <c r="B43" s="3" t="s">
        <v>69</v>
      </c>
      <c r="C43" s="5">
        <v>0</v>
      </c>
      <c r="D43" s="5">
        <v>7798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</row>
    <row r="44" spans="1:9" x14ac:dyDescent="0.3">
      <c r="A44" s="3">
        <v>322001</v>
      </c>
      <c r="B44" s="3" t="s">
        <v>121</v>
      </c>
      <c r="C44" s="5">
        <v>0</v>
      </c>
      <c r="D44" s="5">
        <v>61583</v>
      </c>
      <c r="E44" s="5">
        <v>0</v>
      </c>
      <c r="F44" s="5">
        <v>246720</v>
      </c>
      <c r="G44" s="5">
        <v>47160</v>
      </c>
      <c r="H44" s="5">
        <v>0</v>
      </c>
      <c r="I44" s="5">
        <v>0</v>
      </c>
    </row>
    <row r="45" spans="1:9" x14ac:dyDescent="0.3">
      <c r="A45" s="28">
        <v>322001</v>
      </c>
      <c r="B45" s="29" t="s">
        <v>97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9" x14ac:dyDescent="0.3">
      <c r="A46" s="43" t="s">
        <v>24</v>
      </c>
      <c r="B46" s="44"/>
      <c r="C46" s="6">
        <f t="shared" ref="C46:I46" si="7">SUM(C42:C45)</f>
        <v>20936.759999999998</v>
      </c>
      <c r="D46" s="6">
        <f t="shared" si="7"/>
        <v>69753</v>
      </c>
      <c r="E46" s="6">
        <f t="shared" si="7"/>
        <v>0</v>
      </c>
      <c r="F46" s="6">
        <f t="shared" si="7"/>
        <v>246720</v>
      </c>
      <c r="G46" s="6">
        <f t="shared" si="7"/>
        <v>47160</v>
      </c>
      <c r="H46" s="6">
        <f t="shared" si="7"/>
        <v>0</v>
      </c>
      <c r="I46" s="6">
        <f t="shared" si="7"/>
        <v>0</v>
      </c>
    </row>
    <row r="47" spans="1:9" x14ac:dyDescent="0.3">
      <c r="A47" s="30" t="s">
        <v>49</v>
      </c>
      <c r="B47" s="31"/>
      <c r="C47" s="16"/>
      <c r="D47" s="16"/>
      <c r="E47" s="16"/>
      <c r="F47" s="16"/>
      <c r="G47" s="16"/>
      <c r="H47" s="16"/>
      <c r="I47" s="16"/>
    </row>
    <row r="48" spans="1:9" x14ac:dyDescent="0.3">
      <c r="A48" s="3">
        <v>453000</v>
      </c>
      <c r="B48" s="3" t="s">
        <v>70</v>
      </c>
      <c r="C48" s="15">
        <v>1437.8</v>
      </c>
      <c r="D48" s="15">
        <v>27000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</row>
    <row r="49" spans="1:9" x14ac:dyDescent="0.3">
      <c r="A49" s="3">
        <v>454001</v>
      </c>
      <c r="B49" s="3" t="s">
        <v>22</v>
      </c>
      <c r="C49" s="15">
        <v>100000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</row>
    <row r="50" spans="1:9" x14ac:dyDescent="0.3">
      <c r="A50" s="3">
        <v>456002</v>
      </c>
      <c r="B50" s="3" t="s">
        <v>89</v>
      </c>
      <c r="C50" s="15">
        <v>0</v>
      </c>
      <c r="D50" s="5">
        <v>0</v>
      </c>
      <c r="E50" s="5">
        <v>0</v>
      </c>
      <c r="F50" s="15">
        <v>0</v>
      </c>
      <c r="G50" s="5">
        <v>0</v>
      </c>
      <c r="H50" s="5">
        <v>0</v>
      </c>
      <c r="I50" s="5">
        <v>0</v>
      </c>
    </row>
    <row r="51" spans="1:9" x14ac:dyDescent="0.3">
      <c r="A51" s="3">
        <v>514001</v>
      </c>
      <c r="B51" s="3" t="s">
        <v>75</v>
      </c>
      <c r="C51" s="15">
        <v>150000</v>
      </c>
      <c r="D51" s="5">
        <v>0</v>
      </c>
      <c r="E51" s="5">
        <v>0</v>
      </c>
      <c r="F51" s="15">
        <v>0</v>
      </c>
      <c r="G51" s="5">
        <v>0</v>
      </c>
      <c r="H51" s="5">
        <v>0</v>
      </c>
      <c r="I51" s="5">
        <v>0</v>
      </c>
    </row>
    <row r="52" spans="1:9" x14ac:dyDescent="0.3">
      <c r="A52" s="3">
        <v>514002</v>
      </c>
      <c r="B52" s="3" t="s">
        <v>76</v>
      </c>
      <c r="C52" s="15">
        <v>0</v>
      </c>
      <c r="D52" s="5">
        <v>0</v>
      </c>
      <c r="E52" s="5">
        <v>0</v>
      </c>
      <c r="F52" s="15">
        <v>15197</v>
      </c>
      <c r="G52" s="5">
        <v>589163</v>
      </c>
      <c r="H52" s="5">
        <v>0</v>
      </c>
      <c r="I52" s="5">
        <v>0</v>
      </c>
    </row>
    <row r="53" spans="1:9" x14ac:dyDescent="0.3">
      <c r="A53" s="43" t="s">
        <v>24</v>
      </c>
      <c r="B53" s="44"/>
      <c r="C53" s="6">
        <f t="shared" ref="C53" si="8">SUM(C48:C52)</f>
        <v>251437.8</v>
      </c>
      <c r="D53" s="6">
        <f t="shared" ref="D53:E53" si="9">SUM(D48:D52)</f>
        <v>27000</v>
      </c>
      <c r="E53" s="6">
        <f t="shared" si="9"/>
        <v>0</v>
      </c>
      <c r="F53" s="6">
        <f t="shared" ref="F53:G53" si="10">SUM(F48:F52)</f>
        <v>15197</v>
      </c>
      <c r="G53" s="6">
        <f t="shared" si="10"/>
        <v>589163</v>
      </c>
      <c r="H53" s="6">
        <f t="shared" ref="H53:I53" si="11">SUM(H48:H52)</f>
        <v>0</v>
      </c>
      <c r="I53" s="6">
        <f t="shared" si="11"/>
        <v>0</v>
      </c>
    </row>
    <row r="54" spans="1:9" ht="24.9" customHeight="1" x14ac:dyDescent="0.3">
      <c r="A54" s="41" t="s">
        <v>23</v>
      </c>
      <c r="B54" s="42"/>
      <c r="C54" s="8">
        <f t="shared" ref="C54:I54" si="12">SUM(C17,C31,C40,C46,C53)</f>
        <v>1104904.3199999998</v>
      </c>
      <c r="D54" s="8">
        <f t="shared" si="12"/>
        <v>1085952</v>
      </c>
      <c r="E54" s="8">
        <f t="shared" si="12"/>
        <v>852543</v>
      </c>
      <c r="F54" s="8">
        <f t="shared" si="12"/>
        <v>1114460</v>
      </c>
      <c r="G54" s="8">
        <f t="shared" si="12"/>
        <v>1463088</v>
      </c>
      <c r="H54" s="8">
        <f t="shared" si="12"/>
        <v>826765</v>
      </c>
      <c r="I54" s="8">
        <f t="shared" si="12"/>
        <v>826765</v>
      </c>
    </row>
    <row r="55" spans="1:9" x14ac:dyDescent="0.3">
      <c r="C55" s="1"/>
      <c r="D55" s="1"/>
      <c r="E55" s="1"/>
      <c r="F55" s="1"/>
      <c r="G55" s="1"/>
      <c r="H55" s="1"/>
      <c r="I55" s="1"/>
    </row>
  </sheetData>
  <mergeCells count="21">
    <mergeCell ref="A1:I1"/>
    <mergeCell ref="I4:I5"/>
    <mergeCell ref="A54:B54"/>
    <mergeCell ref="A17:B17"/>
    <mergeCell ref="A31:B31"/>
    <mergeCell ref="A40:B40"/>
    <mergeCell ref="A46:B46"/>
    <mergeCell ref="A53:B53"/>
    <mergeCell ref="A41:B41"/>
    <mergeCell ref="A18:B18"/>
    <mergeCell ref="A32:B32"/>
    <mergeCell ref="H4:H5"/>
    <mergeCell ref="G4:G5"/>
    <mergeCell ref="E4:E5"/>
    <mergeCell ref="F4:F5"/>
    <mergeCell ref="C4:C5"/>
    <mergeCell ref="A47:B47"/>
    <mergeCell ref="A7:B7"/>
    <mergeCell ref="A6:B6"/>
    <mergeCell ref="A4:B5"/>
    <mergeCell ref="D4:D5"/>
  </mergeCells>
  <pageMargins left="0.25" right="0.25" top="0.75" bottom="0.75" header="0.3" footer="0.3"/>
  <pageSetup paperSize="9" scale="65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6"/>
  <sheetViews>
    <sheetView topLeftCell="A52" workbookViewId="0">
      <selection activeCell="H15" sqref="H15"/>
    </sheetView>
  </sheetViews>
  <sheetFormatPr defaultRowHeight="14.4" x14ac:dyDescent="0.3"/>
  <cols>
    <col min="1" max="1" width="7" customWidth="1"/>
    <col min="2" max="2" width="33.109375" customWidth="1"/>
    <col min="3" max="9" width="12.6640625" customWidth="1"/>
  </cols>
  <sheetData>
    <row r="1" spans="1:9" ht="15" customHeight="1" x14ac:dyDescent="0.3">
      <c r="A1" s="34" t="s">
        <v>58</v>
      </c>
      <c r="B1" s="35"/>
      <c r="C1" s="38" t="s">
        <v>100</v>
      </c>
      <c r="D1" s="38" t="s">
        <v>112</v>
      </c>
      <c r="E1" s="38" t="s">
        <v>88</v>
      </c>
      <c r="F1" s="45" t="s">
        <v>106</v>
      </c>
      <c r="G1" s="38" t="s">
        <v>93</v>
      </c>
      <c r="H1" s="38" t="s">
        <v>101</v>
      </c>
      <c r="I1" s="38" t="s">
        <v>110</v>
      </c>
    </row>
    <row r="2" spans="1:9" ht="21.75" customHeight="1" x14ac:dyDescent="0.3">
      <c r="A2" s="36"/>
      <c r="B2" s="37"/>
      <c r="C2" s="39"/>
      <c r="D2" s="39"/>
      <c r="E2" s="39"/>
      <c r="F2" s="46"/>
      <c r="G2" s="39"/>
      <c r="H2" s="39"/>
      <c r="I2" s="39"/>
    </row>
    <row r="3" spans="1:9" ht="15.75" customHeight="1" x14ac:dyDescent="0.3">
      <c r="A3" s="51" t="s">
        <v>27</v>
      </c>
      <c r="B3" s="51"/>
      <c r="C3" s="14"/>
      <c r="D3" s="14"/>
      <c r="E3" s="14"/>
      <c r="F3" s="14"/>
      <c r="G3" s="14"/>
      <c r="H3" s="14"/>
      <c r="I3" s="14"/>
    </row>
    <row r="4" spans="1:9" x14ac:dyDescent="0.3">
      <c r="A4" s="47" t="s">
        <v>111</v>
      </c>
      <c r="B4" s="47"/>
      <c r="C4" s="17"/>
      <c r="D4" s="17"/>
      <c r="E4" s="17"/>
      <c r="F4" s="17"/>
      <c r="G4" s="17"/>
      <c r="H4" s="17"/>
      <c r="I4" s="17"/>
    </row>
    <row r="5" spans="1:9" x14ac:dyDescent="0.3">
      <c r="A5" s="3">
        <v>610</v>
      </c>
      <c r="B5" s="3" t="s">
        <v>60</v>
      </c>
      <c r="C5" s="5">
        <v>89886.07</v>
      </c>
      <c r="D5" s="5">
        <v>118523</v>
      </c>
      <c r="E5" s="5">
        <v>103000</v>
      </c>
      <c r="F5" s="5">
        <v>103000</v>
      </c>
      <c r="G5" s="5">
        <v>180000</v>
      </c>
      <c r="H5" s="5">
        <v>180000</v>
      </c>
      <c r="I5" s="5">
        <v>180000</v>
      </c>
    </row>
    <row r="6" spans="1:9" x14ac:dyDescent="0.3">
      <c r="A6" s="3">
        <v>620</v>
      </c>
      <c r="B6" s="3" t="s">
        <v>61</v>
      </c>
      <c r="C6" s="5">
        <v>34778.620000000003</v>
      </c>
      <c r="D6" s="5">
        <v>43051</v>
      </c>
      <c r="E6" s="5">
        <v>43000</v>
      </c>
      <c r="F6" s="5">
        <v>43000</v>
      </c>
      <c r="G6" s="5">
        <v>64710</v>
      </c>
      <c r="H6" s="5">
        <v>64710</v>
      </c>
      <c r="I6" s="5">
        <v>64710</v>
      </c>
    </row>
    <row r="7" spans="1:9" x14ac:dyDescent="0.3">
      <c r="A7" s="3">
        <v>630</v>
      </c>
      <c r="B7" s="3" t="s">
        <v>62</v>
      </c>
      <c r="C7" s="5">
        <v>131488.35</v>
      </c>
      <c r="D7" s="5">
        <v>99099</v>
      </c>
      <c r="E7" s="5">
        <v>90000</v>
      </c>
      <c r="F7" s="5">
        <v>90000</v>
      </c>
      <c r="G7" s="5">
        <v>80000</v>
      </c>
      <c r="H7" s="5">
        <v>80000</v>
      </c>
      <c r="I7" s="5">
        <v>80000</v>
      </c>
    </row>
    <row r="8" spans="1:9" x14ac:dyDescent="0.3">
      <c r="A8" s="3">
        <v>640</v>
      </c>
      <c r="B8" s="3" t="s">
        <v>63</v>
      </c>
      <c r="C8" s="5">
        <v>11021.54</v>
      </c>
      <c r="D8" s="5">
        <v>19036</v>
      </c>
      <c r="E8" s="5">
        <v>10000</v>
      </c>
      <c r="F8" s="5">
        <v>10000</v>
      </c>
      <c r="G8" s="5">
        <v>19100</v>
      </c>
      <c r="H8" s="5">
        <v>19100</v>
      </c>
      <c r="I8" s="5">
        <v>19100</v>
      </c>
    </row>
    <row r="9" spans="1:9" x14ac:dyDescent="0.3">
      <c r="A9" s="48" t="s">
        <v>24</v>
      </c>
      <c r="B9" s="48"/>
      <c r="C9" s="6">
        <f t="shared" ref="C9:D9" si="0">SUM(C5:C8)</f>
        <v>267174.58</v>
      </c>
      <c r="D9" s="6">
        <f t="shared" si="0"/>
        <v>279709</v>
      </c>
      <c r="E9" s="6">
        <f t="shared" ref="E9:G9" si="1">SUM(E5:E8)</f>
        <v>246000</v>
      </c>
      <c r="F9" s="6">
        <f t="shared" ref="F9" si="2">SUM(F5:F8)</f>
        <v>246000</v>
      </c>
      <c r="G9" s="6">
        <f t="shared" si="1"/>
        <v>343810</v>
      </c>
      <c r="H9" s="6">
        <f t="shared" ref="H9:I9" si="3">SUM(H5:H8)</f>
        <v>343810</v>
      </c>
      <c r="I9" s="6">
        <f t="shared" si="3"/>
        <v>343810</v>
      </c>
    </row>
    <row r="10" spans="1:9" x14ac:dyDescent="0.3">
      <c r="A10" s="47" t="s">
        <v>29</v>
      </c>
      <c r="B10" s="47"/>
      <c r="C10" s="17"/>
      <c r="D10" s="17"/>
      <c r="E10" s="17"/>
      <c r="F10" s="17"/>
      <c r="G10" s="17"/>
      <c r="H10" s="17"/>
      <c r="I10" s="17"/>
    </row>
    <row r="11" spans="1:9" x14ac:dyDescent="0.3">
      <c r="A11" s="3">
        <v>630</v>
      </c>
      <c r="B11" s="3" t="s">
        <v>62</v>
      </c>
      <c r="C11" s="5">
        <v>1305.6500000000001</v>
      </c>
      <c r="D11" s="5">
        <v>1542</v>
      </c>
      <c r="E11" s="5">
        <v>1300</v>
      </c>
      <c r="F11" s="5">
        <v>1300</v>
      </c>
      <c r="G11" s="5">
        <v>1300</v>
      </c>
      <c r="H11" s="5">
        <v>1300</v>
      </c>
      <c r="I11" s="5">
        <v>1300</v>
      </c>
    </row>
    <row r="12" spans="1:9" x14ac:dyDescent="0.3">
      <c r="A12" s="3">
        <v>650</v>
      </c>
      <c r="B12" s="3" t="s">
        <v>64</v>
      </c>
      <c r="C12" s="5">
        <v>0</v>
      </c>
      <c r="D12" s="5">
        <v>0</v>
      </c>
      <c r="E12" s="5">
        <v>100</v>
      </c>
      <c r="F12" s="5">
        <v>100</v>
      </c>
      <c r="G12" s="5">
        <v>0</v>
      </c>
      <c r="H12" s="5">
        <v>0</v>
      </c>
      <c r="I12" s="5">
        <v>0</v>
      </c>
    </row>
    <row r="13" spans="1:9" x14ac:dyDescent="0.3">
      <c r="A13" s="48" t="s">
        <v>24</v>
      </c>
      <c r="B13" s="48"/>
      <c r="C13" s="6">
        <f t="shared" ref="C13:D13" si="4">SUM(C11:C12)</f>
        <v>1305.6500000000001</v>
      </c>
      <c r="D13" s="6">
        <f t="shared" si="4"/>
        <v>1542</v>
      </c>
      <c r="E13" s="6">
        <f t="shared" ref="E13:G13" si="5">SUM(E11:E12)</f>
        <v>1400</v>
      </c>
      <c r="F13" s="6">
        <f t="shared" ref="F13" si="6">SUM(F11:F12)</f>
        <v>1400</v>
      </c>
      <c r="G13" s="6">
        <f t="shared" si="5"/>
        <v>1300</v>
      </c>
      <c r="H13" s="6">
        <f t="shared" ref="H13:I13" si="7">SUM(H11:H12)</f>
        <v>1300</v>
      </c>
      <c r="I13" s="6">
        <f t="shared" si="7"/>
        <v>1300</v>
      </c>
    </row>
    <row r="14" spans="1:9" x14ac:dyDescent="0.3">
      <c r="A14" s="47" t="s">
        <v>30</v>
      </c>
      <c r="B14" s="47"/>
      <c r="C14" s="17"/>
      <c r="D14" s="17"/>
      <c r="E14" s="17"/>
      <c r="F14" s="17"/>
      <c r="G14" s="17"/>
      <c r="H14" s="17"/>
      <c r="I14" s="17"/>
    </row>
    <row r="15" spans="1:9" x14ac:dyDescent="0.3">
      <c r="A15" s="3">
        <v>610</v>
      </c>
      <c r="B15" s="3" t="s">
        <v>60</v>
      </c>
      <c r="C15" s="18">
        <v>2465.7399999999998</v>
      </c>
      <c r="D15" s="18">
        <v>3452</v>
      </c>
      <c r="E15" s="18">
        <v>2800</v>
      </c>
      <c r="F15" s="18">
        <v>2800</v>
      </c>
      <c r="G15" s="18">
        <v>3000</v>
      </c>
      <c r="H15" s="18">
        <v>3000</v>
      </c>
      <c r="I15" s="18">
        <v>3000</v>
      </c>
    </row>
    <row r="16" spans="1:9" x14ac:dyDescent="0.3">
      <c r="A16" s="3">
        <v>620</v>
      </c>
      <c r="B16" s="3" t="s">
        <v>61</v>
      </c>
      <c r="C16" s="18">
        <v>807.12</v>
      </c>
      <c r="D16" s="18">
        <v>913</v>
      </c>
      <c r="E16" s="18">
        <v>980</v>
      </c>
      <c r="F16" s="18">
        <v>980</v>
      </c>
      <c r="G16" s="18">
        <v>1080</v>
      </c>
      <c r="H16" s="18">
        <v>1080</v>
      </c>
      <c r="I16" s="18">
        <v>1080</v>
      </c>
    </row>
    <row r="17" spans="1:9" x14ac:dyDescent="0.3">
      <c r="A17" s="3">
        <v>630</v>
      </c>
      <c r="B17" s="3" t="s">
        <v>62</v>
      </c>
      <c r="C17" s="18">
        <v>1750.13</v>
      </c>
      <c r="D17" s="18">
        <v>1883</v>
      </c>
      <c r="E17" s="18">
        <v>1000</v>
      </c>
      <c r="F17" s="18">
        <v>1000</v>
      </c>
      <c r="G17" s="18">
        <v>1000</v>
      </c>
      <c r="H17" s="18">
        <v>1000</v>
      </c>
      <c r="I17" s="18">
        <v>1000</v>
      </c>
    </row>
    <row r="18" spans="1:9" x14ac:dyDescent="0.3">
      <c r="A18" s="3">
        <v>640</v>
      </c>
      <c r="B18" s="3" t="s">
        <v>42</v>
      </c>
      <c r="C18" s="18">
        <v>10</v>
      </c>
      <c r="D18" s="18">
        <v>10</v>
      </c>
      <c r="E18" s="18">
        <v>90</v>
      </c>
      <c r="F18" s="18">
        <v>90</v>
      </c>
      <c r="G18" s="18">
        <v>10</v>
      </c>
      <c r="H18" s="18">
        <v>10</v>
      </c>
      <c r="I18" s="18">
        <v>10</v>
      </c>
    </row>
    <row r="19" spans="1:9" x14ac:dyDescent="0.3">
      <c r="A19" s="48" t="s">
        <v>24</v>
      </c>
      <c r="B19" s="48"/>
      <c r="C19" s="6">
        <f t="shared" ref="C19:D19" si="8">SUM(C15:C18)</f>
        <v>5032.99</v>
      </c>
      <c r="D19" s="6">
        <f t="shared" si="8"/>
        <v>6258</v>
      </c>
      <c r="E19" s="6">
        <f t="shared" ref="E19:G19" si="9">SUM(E15:E18)</f>
        <v>4870</v>
      </c>
      <c r="F19" s="6">
        <f t="shared" ref="F19" si="10">SUM(F15:F18)</f>
        <v>4870</v>
      </c>
      <c r="G19" s="6">
        <f t="shared" si="9"/>
        <v>5090</v>
      </c>
      <c r="H19" s="6">
        <f t="shared" ref="H19:I19" si="11">SUM(H15:H18)</f>
        <v>5090</v>
      </c>
      <c r="I19" s="6">
        <f t="shared" si="11"/>
        <v>5090</v>
      </c>
    </row>
    <row r="20" spans="1:9" x14ac:dyDescent="0.3">
      <c r="A20" s="47" t="s">
        <v>120</v>
      </c>
      <c r="B20" s="47"/>
      <c r="C20" s="17"/>
      <c r="D20" s="17"/>
      <c r="E20" s="17"/>
      <c r="F20" s="17"/>
      <c r="G20" s="17"/>
      <c r="H20" s="17"/>
      <c r="I20" s="17"/>
    </row>
    <row r="21" spans="1:9" x14ac:dyDescent="0.3">
      <c r="A21" s="3">
        <v>610</v>
      </c>
      <c r="B21" s="3" t="s">
        <v>60</v>
      </c>
      <c r="C21" s="18"/>
      <c r="D21" s="18">
        <v>10.64</v>
      </c>
      <c r="E21" s="18"/>
      <c r="F21" s="18"/>
      <c r="G21" s="18"/>
      <c r="H21" s="18"/>
      <c r="I21" s="18"/>
    </row>
    <row r="22" spans="1:9" x14ac:dyDescent="0.3">
      <c r="A22" s="3">
        <v>620</v>
      </c>
      <c r="B22" s="3" t="s">
        <v>61</v>
      </c>
      <c r="C22" s="18"/>
      <c r="D22" s="18">
        <v>81</v>
      </c>
      <c r="E22" s="18"/>
      <c r="F22" s="18"/>
      <c r="G22" s="18"/>
      <c r="H22" s="18"/>
      <c r="I22" s="18"/>
    </row>
    <row r="23" spans="1:9" x14ac:dyDescent="0.3">
      <c r="A23" s="3">
        <v>630</v>
      </c>
      <c r="B23" s="3" t="s">
        <v>62</v>
      </c>
      <c r="C23" s="18"/>
      <c r="D23" s="18">
        <v>1951</v>
      </c>
      <c r="E23" s="18"/>
      <c r="F23" s="18"/>
      <c r="G23" s="18"/>
      <c r="H23" s="18"/>
      <c r="I23" s="18"/>
    </row>
    <row r="24" spans="1:9" x14ac:dyDescent="0.3">
      <c r="A24" s="48" t="s">
        <v>24</v>
      </c>
      <c r="B24" s="48"/>
      <c r="C24" s="6">
        <f>SUM(C21:C23)</f>
        <v>0</v>
      </c>
      <c r="D24" s="6">
        <f>SUM(D21:D23)</f>
        <v>2042.64</v>
      </c>
      <c r="E24" s="6"/>
      <c r="F24" s="6"/>
      <c r="G24" s="6"/>
      <c r="H24" s="6"/>
      <c r="I24" s="6"/>
    </row>
    <row r="25" spans="1:9" x14ac:dyDescent="0.3">
      <c r="A25" s="32" t="s">
        <v>31</v>
      </c>
      <c r="B25" s="50"/>
      <c r="C25" s="17"/>
      <c r="D25" s="17"/>
      <c r="E25" s="17"/>
      <c r="F25" s="17"/>
      <c r="G25" s="17"/>
      <c r="H25" s="17"/>
      <c r="I25" s="17"/>
    </row>
    <row r="26" spans="1:9" x14ac:dyDescent="0.3">
      <c r="A26" s="3">
        <v>630</v>
      </c>
      <c r="B26" s="3" t="s">
        <v>62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</row>
    <row r="27" spans="1:9" x14ac:dyDescent="0.3">
      <c r="A27" s="3">
        <v>650</v>
      </c>
      <c r="B27" s="3" t="s">
        <v>64</v>
      </c>
      <c r="C27" s="5">
        <v>6275.58</v>
      </c>
      <c r="D27" s="5">
        <v>8578</v>
      </c>
      <c r="E27" s="5">
        <v>9500</v>
      </c>
      <c r="F27" s="5">
        <v>9500</v>
      </c>
      <c r="G27" s="5">
        <v>9500</v>
      </c>
      <c r="H27" s="5">
        <v>9500</v>
      </c>
      <c r="I27" s="5">
        <v>9500</v>
      </c>
    </row>
    <row r="28" spans="1:9" ht="15.75" customHeight="1" x14ac:dyDescent="0.3">
      <c r="A28" s="43" t="s">
        <v>24</v>
      </c>
      <c r="B28" s="44"/>
      <c r="C28" s="6">
        <f t="shared" ref="C28:D28" si="12">SUM(C26:C27)</f>
        <v>6275.58</v>
      </c>
      <c r="D28" s="6">
        <f t="shared" si="12"/>
        <v>8578</v>
      </c>
      <c r="E28" s="6">
        <f t="shared" ref="E28:G28" si="13">SUM(E26:E27)</f>
        <v>9500</v>
      </c>
      <c r="F28" s="6">
        <f t="shared" ref="F28" si="14">SUM(F26:F27)</f>
        <v>9500</v>
      </c>
      <c r="G28" s="6">
        <f t="shared" si="13"/>
        <v>9500</v>
      </c>
      <c r="H28" s="6">
        <f t="shared" ref="H28:I28" si="15">SUM(H26:H27)</f>
        <v>9500</v>
      </c>
      <c r="I28" s="6">
        <f t="shared" si="15"/>
        <v>9500</v>
      </c>
    </row>
    <row r="29" spans="1:9" x14ac:dyDescent="0.3">
      <c r="A29" s="32" t="s">
        <v>33</v>
      </c>
      <c r="B29" s="50"/>
      <c r="C29" s="17"/>
      <c r="D29" s="17"/>
      <c r="E29" s="17"/>
      <c r="F29" s="17"/>
      <c r="G29" s="17"/>
      <c r="H29" s="17"/>
      <c r="I29" s="17"/>
    </row>
    <row r="30" spans="1:9" x14ac:dyDescent="0.3">
      <c r="A30" s="3">
        <v>630</v>
      </c>
      <c r="B30" s="3" t="s">
        <v>62</v>
      </c>
      <c r="C30" s="5">
        <v>5487.92</v>
      </c>
      <c r="D30" s="5">
        <v>7878</v>
      </c>
      <c r="E30" s="5">
        <v>4755</v>
      </c>
      <c r="F30" s="5">
        <v>4755</v>
      </c>
      <c r="G30" s="5">
        <v>3500</v>
      </c>
      <c r="H30" s="5">
        <v>3500</v>
      </c>
      <c r="I30" s="5">
        <v>3500</v>
      </c>
    </row>
    <row r="31" spans="1:9" x14ac:dyDescent="0.3">
      <c r="A31" s="3">
        <v>640</v>
      </c>
      <c r="B31" s="3" t="s">
        <v>42</v>
      </c>
      <c r="C31" s="5">
        <v>0</v>
      </c>
      <c r="D31" s="5">
        <v>100</v>
      </c>
      <c r="E31" s="5">
        <v>100</v>
      </c>
      <c r="F31" s="5">
        <v>100</v>
      </c>
      <c r="G31" s="5">
        <v>20</v>
      </c>
      <c r="H31" s="5">
        <v>20</v>
      </c>
      <c r="I31" s="5">
        <v>20</v>
      </c>
    </row>
    <row r="32" spans="1:9" x14ac:dyDescent="0.3">
      <c r="A32" s="52" t="s">
        <v>24</v>
      </c>
      <c r="B32" s="53"/>
      <c r="C32" s="12">
        <f t="shared" ref="C32:D32" si="16">SUM(C30:C31)</f>
        <v>5487.92</v>
      </c>
      <c r="D32" s="12">
        <f t="shared" si="16"/>
        <v>7978</v>
      </c>
      <c r="E32" s="12">
        <f t="shared" ref="E32:G32" si="17">SUM(E30:E31)</f>
        <v>4855</v>
      </c>
      <c r="F32" s="12">
        <f t="shared" ref="F32" si="18">SUM(F30:F31)</f>
        <v>4855</v>
      </c>
      <c r="G32" s="12">
        <f t="shared" si="17"/>
        <v>3520</v>
      </c>
      <c r="H32" s="12">
        <f t="shared" ref="H32:I32" si="19">SUM(H30:H31)</f>
        <v>3520</v>
      </c>
      <c r="I32" s="12">
        <f t="shared" si="19"/>
        <v>3520</v>
      </c>
    </row>
    <row r="33" spans="1:9" x14ac:dyDescent="0.3">
      <c r="A33" s="32" t="s">
        <v>34</v>
      </c>
      <c r="B33" s="50"/>
      <c r="C33" s="17"/>
      <c r="D33" s="17"/>
      <c r="E33" s="17"/>
      <c r="F33" s="17"/>
      <c r="G33" s="17"/>
      <c r="H33" s="17"/>
      <c r="I33" s="17"/>
    </row>
    <row r="34" spans="1:9" x14ac:dyDescent="0.3">
      <c r="A34" s="3">
        <v>630</v>
      </c>
      <c r="B34" s="3" t="s">
        <v>62</v>
      </c>
      <c r="C34" s="5">
        <v>18122.71</v>
      </c>
      <c r="D34" s="5">
        <v>2260</v>
      </c>
      <c r="E34" s="5">
        <v>7000</v>
      </c>
      <c r="F34" s="5">
        <v>7000</v>
      </c>
      <c r="G34" s="5">
        <v>7000</v>
      </c>
      <c r="H34" s="5">
        <v>7000</v>
      </c>
      <c r="I34" s="5">
        <v>7000</v>
      </c>
    </row>
    <row r="35" spans="1:9" s="4" customFormat="1" x14ac:dyDescent="0.3">
      <c r="A35" s="49" t="s">
        <v>24</v>
      </c>
      <c r="B35" s="49"/>
      <c r="C35" s="12">
        <f t="shared" ref="C35:D35" si="20">C34</f>
        <v>18122.71</v>
      </c>
      <c r="D35" s="12">
        <f t="shared" si="20"/>
        <v>2260</v>
      </c>
      <c r="E35" s="12">
        <f t="shared" ref="E35:G35" si="21">E34</f>
        <v>7000</v>
      </c>
      <c r="F35" s="12">
        <f t="shared" ref="F35" si="22">F34</f>
        <v>7000</v>
      </c>
      <c r="G35" s="12">
        <f t="shared" si="21"/>
        <v>7000</v>
      </c>
      <c r="H35" s="12">
        <f t="shared" ref="H35:I35" si="23">H34</f>
        <v>7000</v>
      </c>
      <c r="I35" s="12">
        <f t="shared" si="23"/>
        <v>7000</v>
      </c>
    </row>
    <row r="36" spans="1:9" x14ac:dyDescent="0.3">
      <c r="A36" s="47" t="s">
        <v>35</v>
      </c>
      <c r="B36" s="47"/>
      <c r="C36" s="17"/>
      <c r="D36" s="17"/>
      <c r="E36" s="17"/>
      <c r="F36" s="17"/>
      <c r="G36" s="17"/>
      <c r="H36" s="17"/>
      <c r="I36" s="17"/>
    </row>
    <row r="37" spans="1:9" x14ac:dyDescent="0.3">
      <c r="A37" s="3">
        <v>630</v>
      </c>
      <c r="B37" s="3" t="s">
        <v>62</v>
      </c>
      <c r="C37" s="5">
        <v>32101.06</v>
      </c>
      <c r="D37" s="5">
        <v>39358</v>
      </c>
      <c r="E37" s="5">
        <v>48000</v>
      </c>
      <c r="F37" s="5">
        <v>48000</v>
      </c>
      <c r="G37" s="5">
        <v>46000</v>
      </c>
      <c r="H37" s="5">
        <v>46000</v>
      </c>
      <c r="I37" s="5">
        <v>46000</v>
      </c>
    </row>
    <row r="38" spans="1:9" x14ac:dyDescent="0.3">
      <c r="A38" s="48" t="s">
        <v>24</v>
      </c>
      <c r="B38" s="48"/>
      <c r="C38" s="6">
        <f t="shared" ref="C38:I38" si="24">SUM(C37:C37)</f>
        <v>32101.06</v>
      </c>
      <c r="D38" s="6">
        <f t="shared" si="24"/>
        <v>39358</v>
      </c>
      <c r="E38" s="6">
        <f t="shared" si="24"/>
        <v>48000</v>
      </c>
      <c r="F38" s="6">
        <f t="shared" si="24"/>
        <v>48000</v>
      </c>
      <c r="G38" s="6">
        <f t="shared" si="24"/>
        <v>46000</v>
      </c>
      <c r="H38" s="6">
        <f t="shared" si="24"/>
        <v>46000</v>
      </c>
      <c r="I38" s="6">
        <f t="shared" si="24"/>
        <v>46000</v>
      </c>
    </row>
    <row r="39" spans="1:9" x14ac:dyDescent="0.3">
      <c r="A39" s="47" t="s">
        <v>36</v>
      </c>
      <c r="B39" s="47"/>
      <c r="C39" s="17"/>
      <c r="D39" s="17"/>
      <c r="E39" s="17"/>
      <c r="F39" s="17"/>
      <c r="G39" s="17"/>
      <c r="H39" s="17"/>
      <c r="I39" s="17"/>
    </row>
    <row r="40" spans="1:9" x14ac:dyDescent="0.3">
      <c r="A40" s="3">
        <v>630</v>
      </c>
      <c r="B40" s="3" t="s">
        <v>62</v>
      </c>
      <c r="C40" s="5">
        <v>4100.16</v>
      </c>
      <c r="D40" s="5">
        <v>9156</v>
      </c>
      <c r="E40" s="5">
        <v>8500</v>
      </c>
      <c r="F40" s="5">
        <v>8500</v>
      </c>
      <c r="G40" s="5">
        <v>11000</v>
      </c>
      <c r="H40" s="5">
        <v>11000</v>
      </c>
      <c r="I40" s="5">
        <v>11000</v>
      </c>
    </row>
    <row r="41" spans="1:9" x14ac:dyDescent="0.3">
      <c r="A41" s="48" t="s">
        <v>24</v>
      </c>
      <c r="B41" s="48"/>
      <c r="C41" s="6">
        <f t="shared" ref="C41:D41" si="25">C40</f>
        <v>4100.16</v>
      </c>
      <c r="D41" s="6">
        <f t="shared" si="25"/>
        <v>9156</v>
      </c>
      <c r="E41" s="6">
        <f t="shared" ref="E41:G41" si="26">E40</f>
        <v>8500</v>
      </c>
      <c r="F41" s="6">
        <f t="shared" ref="F41" si="27">F40</f>
        <v>8500</v>
      </c>
      <c r="G41" s="6">
        <f t="shared" si="26"/>
        <v>11000</v>
      </c>
      <c r="H41" s="6">
        <f t="shared" ref="H41:I41" si="28">H40</f>
        <v>11000</v>
      </c>
      <c r="I41" s="6">
        <f t="shared" si="28"/>
        <v>11000</v>
      </c>
    </row>
    <row r="42" spans="1:9" x14ac:dyDescent="0.3">
      <c r="A42" s="47" t="s">
        <v>37</v>
      </c>
      <c r="B42" s="47"/>
      <c r="C42" s="17"/>
      <c r="D42" s="17"/>
      <c r="E42" s="17"/>
      <c r="F42" s="17"/>
      <c r="G42" s="17"/>
      <c r="H42" s="17"/>
      <c r="I42" s="17"/>
    </row>
    <row r="43" spans="1:9" x14ac:dyDescent="0.3">
      <c r="A43" s="3">
        <v>630</v>
      </c>
      <c r="B43" s="3" t="s">
        <v>62</v>
      </c>
      <c r="C43" s="5">
        <v>8254.23</v>
      </c>
      <c r="D43" s="5">
        <v>1298</v>
      </c>
      <c r="E43" s="5">
        <v>5000</v>
      </c>
      <c r="F43" s="5">
        <v>5000</v>
      </c>
      <c r="G43" s="5">
        <v>2000</v>
      </c>
      <c r="H43" s="5">
        <v>2000</v>
      </c>
      <c r="I43" s="5">
        <v>2000</v>
      </c>
    </row>
    <row r="44" spans="1:9" x14ac:dyDescent="0.3">
      <c r="A44" s="48" t="s">
        <v>24</v>
      </c>
      <c r="B44" s="48"/>
      <c r="C44" s="6">
        <f t="shared" ref="C44:D44" si="29">SUM(C43:C43)</f>
        <v>8254.23</v>
      </c>
      <c r="D44" s="6">
        <f t="shared" si="29"/>
        <v>1298</v>
      </c>
      <c r="E44" s="6">
        <f t="shared" ref="E44:G44" si="30">SUM(E43:E43)</f>
        <v>5000</v>
      </c>
      <c r="F44" s="6">
        <f t="shared" ref="F44" si="31">SUM(F43:F43)</f>
        <v>5000</v>
      </c>
      <c r="G44" s="6">
        <f t="shared" si="30"/>
        <v>2000</v>
      </c>
      <c r="H44" s="6">
        <f t="shared" ref="H44:I44" si="32">SUM(H43:H43)</f>
        <v>2000</v>
      </c>
      <c r="I44" s="6">
        <f t="shared" si="32"/>
        <v>2000</v>
      </c>
    </row>
    <row r="45" spans="1:9" x14ac:dyDescent="0.3">
      <c r="A45" s="47" t="s">
        <v>38</v>
      </c>
      <c r="B45" s="47"/>
      <c r="C45" s="17"/>
      <c r="D45" s="17"/>
      <c r="E45" s="17"/>
      <c r="F45" s="17"/>
      <c r="G45" s="17"/>
      <c r="H45" s="17"/>
      <c r="I45" s="17"/>
    </row>
    <row r="46" spans="1:9" x14ac:dyDescent="0.3">
      <c r="A46" s="3">
        <v>630</v>
      </c>
      <c r="B46" s="3" t="s">
        <v>62</v>
      </c>
      <c r="C46" s="5">
        <v>13928.81</v>
      </c>
      <c r="D46" s="5">
        <v>17372</v>
      </c>
      <c r="E46" s="5">
        <v>18000</v>
      </c>
      <c r="F46" s="5">
        <v>18000</v>
      </c>
      <c r="G46" s="5">
        <v>20000</v>
      </c>
      <c r="H46" s="5">
        <v>20000</v>
      </c>
      <c r="I46" s="5">
        <v>20000</v>
      </c>
    </row>
    <row r="47" spans="1:9" x14ac:dyDescent="0.3">
      <c r="A47" s="48" t="s">
        <v>24</v>
      </c>
      <c r="B47" s="48"/>
      <c r="C47" s="6">
        <f t="shared" ref="C47:D47" si="33">SUM(C46:C46)</f>
        <v>13928.81</v>
      </c>
      <c r="D47" s="6">
        <f t="shared" si="33"/>
        <v>17372</v>
      </c>
      <c r="E47" s="6">
        <f t="shared" ref="E47:G47" si="34">SUM(E46:E46)</f>
        <v>18000</v>
      </c>
      <c r="F47" s="6">
        <f t="shared" ref="F47" si="35">SUM(F46:F46)</f>
        <v>18000</v>
      </c>
      <c r="G47" s="6">
        <f t="shared" si="34"/>
        <v>20000</v>
      </c>
      <c r="H47" s="6">
        <f t="shared" ref="H47:I47" si="36">SUM(H46:H46)</f>
        <v>20000</v>
      </c>
      <c r="I47" s="6">
        <f t="shared" si="36"/>
        <v>20000</v>
      </c>
    </row>
    <row r="48" spans="1:9" x14ac:dyDescent="0.3">
      <c r="A48" s="47" t="s">
        <v>39</v>
      </c>
      <c r="B48" s="47"/>
      <c r="C48" s="17"/>
      <c r="D48" s="17"/>
      <c r="E48" s="17"/>
      <c r="F48" s="17"/>
      <c r="G48" s="17"/>
      <c r="H48" s="17"/>
      <c r="I48" s="17"/>
    </row>
    <row r="49" spans="1:9" x14ac:dyDescent="0.3">
      <c r="A49" s="3">
        <v>610</v>
      </c>
      <c r="B49" s="3" t="s">
        <v>60</v>
      </c>
      <c r="C49" s="5">
        <v>11660.58</v>
      </c>
      <c r="D49" s="5">
        <v>2085</v>
      </c>
      <c r="E49" s="5">
        <v>12000</v>
      </c>
      <c r="F49" s="5">
        <v>12000</v>
      </c>
      <c r="G49" s="5">
        <v>8000</v>
      </c>
      <c r="H49" s="5">
        <v>8000</v>
      </c>
      <c r="I49" s="5">
        <v>8000</v>
      </c>
    </row>
    <row r="50" spans="1:9" x14ac:dyDescent="0.3">
      <c r="A50" s="3">
        <v>620</v>
      </c>
      <c r="B50" s="3" t="s">
        <v>61</v>
      </c>
      <c r="C50" s="5">
        <v>4607.76</v>
      </c>
      <c r="D50" s="5">
        <v>2383</v>
      </c>
      <c r="E50" s="5">
        <v>6500</v>
      </c>
      <c r="F50" s="5">
        <v>6500</v>
      </c>
      <c r="G50" s="5">
        <v>2880</v>
      </c>
      <c r="H50" s="5">
        <v>2880</v>
      </c>
      <c r="I50" s="5">
        <v>2880</v>
      </c>
    </row>
    <row r="51" spans="1:9" x14ac:dyDescent="0.3">
      <c r="A51" s="3">
        <v>630</v>
      </c>
      <c r="B51" s="3" t="s">
        <v>62</v>
      </c>
      <c r="C51" s="5">
        <v>19981.63</v>
      </c>
      <c r="D51" s="5">
        <v>34816</v>
      </c>
      <c r="E51" s="5">
        <v>20000</v>
      </c>
      <c r="F51" s="5">
        <v>20000</v>
      </c>
      <c r="G51" s="5">
        <v>29080</v>
      </c>
      <c r="H51" s="5">
        <v>29080</v>
      </c>
      <c r="I51" s="5">
        <v>29080</v>
      </c>
    </row>
    <row r="52" spans="1:9" x14ac:dyDescent="0.3">
      <c r="A52" s="3">
        <v>640</v>
      </c>
      <c r="B52" s="3" t="s">
        <v>42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</row>
    <row r="53" spans="1:9" x14ac:dyDescent="0.3">
      <c r="A53" s="48" t="s">
        <v>24</v>
      </c>
      <c r="B53" s="48"/>
      <c r="C53" s="6">
        <f t="shared" ref="C53:D53" si="37">SUM(C49:C52)</f>
        <v>36249.97</v>
      </c>
      <c r="D53" s="6">
        <f t="shared" si="37"/>
        <v>39284</v>
      </c>
      <c r="E53" s="6">
        <f t="shared" ref="E53:G53" si="38">SUM(E49:E52)</f>
        <v>38500</v>
      </c>
      <c r="F53" s="6">
        <f t="shared" ref="F53" si="39">SUM(F49:F52)</f>
        <v>38500</v>
      </c>
      <c r="G53" s="6">
        <f t="shared" si="38"/>
        <v>39960</v>
      </c>
      <c r="H53" s="6">
        <f t="shared" ref="H53:I53" si="40">SUM(H49:H52)</f>
        <v>39960</v>
      </c>
      <c r="I53" s="6">
        <f t="shared" si="40"/>
        <v>39960</v>
      </c>
    </row>
    <row r="54" spans="1:9" x14ac:dyDescent="0.3">
      <c r="A54" s="47" t="s">
        <v>40</v>
      </c>
      <c r="B54" s="47"/>
      <c r="C54" s="17"/>
      <c r="D54" s="17"/>
      <c r="E54" s="17"/>
      <c r="F54" s="17"/>
      <c r="G54" s="17"/>
      <c r="H54" s="17"/>
      <c r="I54" s="17"/>
    </row>
    <row r="55" spans="1:9" x14ac:dyDescent="0.3">
      <c r="A55" s="3">
        <v>630</v>
      </c>
      <c r="B55" s="3" t="s">
        <v>62</v>
      </c>
      <c r="C55" s="5">
        <v>7775.64</v>
      </c>
      <c r="D55" s="5">
        <v>13983</v>
      </c>
      <c r="E55" s="5">
        <v>13800</v>
      </c>
      <c r="F55" s="5">
        <v>13800</v>
      </c>
      <c r="G55" s="5">
        <v>15000</v>
      </c>
      <c r="H55" s="5">
        <v>15000</v>
      </c>
      <c r="I55" s="5">
        <v>15000</v>
      </c>
    </row>
    <row r="56" spans="1:9" x14ac:dyDescent="0.3">
      <c r="A56" s="48" t="s">
        <v>24</v>
      </c>
      <c r="B56" s="48"/>
      <c r="C56" s="6">
        <f t="shared" ref="C56:D56" si="41">SUM(C55:C55)</f>
        <v>7775.64</v>
      </c>
      <c r="D56" s="6">
        <f t="shared" si="41"/>
        <v>13983</v>
      </c>
      <c r="E56" s="6">
        <f t="shared" ref="E56:G56" si="42">SUM(E55:E55)</f>
        <v>13800</v>
      </c>
      <c r="F56" s="6">
        <f t="shared" ref="F56" si="43">SUM(F55:F55)</f>
        <v>13800</v>
      </c>
      <c r="G56" s="6">
        <f t="shared" si="42"/>
        <v>15000</v>
      </c>
      <c r="H56" s="6">
        <f t="shared" ref="H56:I56" si="44">SUM(H55:H55)</f>
        <v>15000</v>
      </c>
      <c r="I56" s="6">
        <f t="shared" si="44"/>
        <v>15000</v>
      </c>
    </row>
    <row r="57" spans="1:9" x14ac:dyDescent="0.3">
      <c r="A57" s="47" t="s">
        <v>41</v>
      </c>
      <c r="B57" s="47"/>
      <c r="C57" s="17"/>
      <c r="D57" s="17"/>
      <c r="E57" s="17"/>
      <c r="F57" s="17"/>
      <c r="G57" s="17"/>
      <c r="H57" s="17"/>
      <c r="I57" s="17"/>
    </row>
    <row r="58" spans="1:9" x14ac:dyDescent="0.3">
      <c r="A58" s="3">
        <v>630</v>
      </c>
      <c r="B58" s="3" t="s">
        <v>62</v>
      </c>
      <c r="C58" s="5">
        <v>10414.549999999999</v>
      </c>
      <c r="D58" s="5">
        <v>18544</v>
      </c>
      <c r="E58" s="5">
        <v>15000</v>
      </c>
      <c r="F58" s="5">
        <v>15000</v>
      </c>
      <c r="G58" s="5">
        <v>9000</v>
      </c>
      <c r="H58" s="5">
        <v>9000</v>
      </c>
      <c r="I58" s="5">
        <v>9000</v>
      </c>
    </row>
    <row r="59" spans="1:9" x14ac:dyDescent="0.3">
      <c r="A59" s="3">
        <v>640</v>
      </c>
      <c r="B59" s="3" t="s">
        <v>42</v>
      </c>
      <c r="C59" s="5">
        <v>4500</v>
      </c>
      <c r="D59" s="5">
        <v>5900</v>
      </c>
      <c r="E59" s="5">
        <v>6000</v>
      </c>
      <c r="F59" s="5">
        <v>6000</v>
      </c>
      <c r="G59" s="5">
        <v>5000</v>
      </c>
      <c r="H59" s="5">
        <v>5000</v>
      </c>
      <c r="I59" s="5">
        <v>5000</v>
      </c>
    </row>
    <row r="60" spans="1:9" x14ac:dyDescent="0.3">
      <c r="A60" s="48" t="s">
        <v>24</v>
      </c>
      <c r="B60" s="48"/>
      <c r="C60" s="6">
        <f t="shared" ref="C60:I60" si="45">SUM(C58:C59)</f>
        <v>14914.55</v>
      </c>
      <c r="D60" s="6">
        <f t="shared" si="45"/>
        <v>24444</v>
      </c>
      <c r="E60" s="6">
        <f t="shared" si="45"/>
        <v>21000</v>
      </c>
      <c r="F60" s="6">
        <f t="shared" si="45"/>
        <v>21000</v>
      </c>
      <c r="G60" s="6">
        <f t="shared" si="45"/>
        <v>14000</v>
      </c>
      <c r="H60" s="6">
        <f t="shared" si="45"/>
        <v>14000</v>
      </c>
      <c r="I60" s="6">
        <f t="shared" si="45"/>
        <v>14000</v>
      </c>
    </row>
    <row r="61" spans="1:9" x14ac:dyDescent="0.3">
      <c r="A61" s="47" t="s">
        <v>43</v>
      </c>
      <c r="B61" s="47"/>
      <c r="C61" s="17"/>
      <c r="D61" s="17"/>
      <c r="E61" s="17"/>
      <c r="F61" s="17"/>
      <c r="G61" s="17"/>
      <c r="H61" s="17"/>
      <c r="I61" s="17"/>
    </row>
    <row r="62" spans="1:9" x14ac:dyDescent="0.3">
      <c r="A62" s="3">
        <v>630</v>
      </c>
      <c r="B62" s="3" t="s">
        <v>62</v>
      </c>
      <c r="C62" s="5">
        <v>4626.8900000000003</v>
      </c>
      <c r="D62" s="5">
        <v>6163</v>
      </c>
      <c r="E62" s="5">
        <v>10000</v>
      </c>
      <c r="F62" s="5">
        <v>10000</v>
      </c>
      <c r="G62" s="5">
        <v>8000</v>
      </c>
      <c r="H62" s="5">
        <v>8000</v>
      </c>
      <c r="I62" s="5">
        <v>8000</v>
      </c>
    </row>
    <row r="63" spans="1:9" x14ac:dyDescent="0.3">
      <c r="A63" s="3">
        <v>640</v>
      </c>
      <c r="B63" s="3" t="s">
        <v>42</v>
      </c>
      <c r="C63" s="5">
        <v>1700</v>
      </c>
      <c r="D63" s="5">
        <v>1700</v>
      </c>
      <c r="E63" s="5">
        <v>2000</v>
      </c>
      <c r="F63" s="5">
        <v>2000</v>
      </c>
      <c r="G63" s="5">
        <v>800</v>
      </c>
      <c r="H63" s="5">
        <v>800</v>
      </c>
      <c r="I63" s="5">
        <v>800</v>
      </c>
    </row>
    <row r="64" spans="1:9" x14ac:dyDescent="0.3">
      <c r="A64" s="48" t="s">
        <v>24</v>
      </c>
      <c r="B64" s="48"/>
      <c r="C64" s="6">
        <f t="shared" ref="C64:D64" si="46">SUM(C62:C63)</f>
        <v>6326.89</v>
      </c>
      <c r="D64" s="6">
        <f t="shared" si="46"/>
        <v>7863</v>
      </c>
      <c r="E64" s="6">
        <f t="shared" ref="E64:G64" si="47">SUM(E62:E63)</f>
        <v>12000</v>
      </c>
      <c r="F64" s="6">
        <f t="shared" ref="F64" si="48">SUM(F62:F63)</f>
        <v>12000</v>
      </c>
      <c r="G64" s="6">
        <f t="shared" si="47"/>
        <v>8800</v>
      </c>
      <c r="H64" s="6">
        <f t="shared" ref="H64:I64" si="49">SUM(H62:H63)</f>
        <v>8800</v>
      </c>
      <c r="I64" s="6">
        <f t="shared" si="49"/>
        <v>8800</v>
      </c>
    </row>
    <row r="65" spans="1:9" x14ac:dyDescent="0.3">
      <c r="A65" s="47" t="s">
        <v>55</v>
      </c>
      <c r="B65" s="47"/>
      <c r="C65" s="17"/>
      <c r="D65" s="17"/>
      <c r="E65" s="17"/>
      <c r="F65" s="17"/>
      <c r="G65" s="17"/>
      <c r="H65" s="17"/>
      <c r="I65" s="17"/>
    </row>
    <row r="66" spans="1:9" x14ac:dyDescent="0.3">
      <c r="A66" s="3">
        <v>630</v>
      </c>
      <c r="B66" s="3" t="s">
        <v>62</v>
      </c>
      <c r="C66" s="9">
        <v>558.41999999999996</v>
      </c>
      <c r="D66" s="9">
        <v>0</v>
      </c>
      <c r="E66" s="9">
        <v>1200</v>
      </c>
      <c r="F66" s="9">
        <v>1200</v>
      </c>
      <c r="G66" s="9">
        <v>500</v>
      </c>
      <c r="H66" s="9">
        <v>500</v>
      </c>
      <c r="I66" s="9">
        <v>500</v>
      </c>
    </row>
    <row r="67" spans="1:9" x14ac:dyDescent="0.3">
      <c r="A67" s="48" t="s">
        <v>24</v>
      </c>
      <c r="B67" s="48"/>
      <c r="C67" s="10">
        <f t="shared" ref="C67:D67" si="50">SUM(C66:C66)</f>
        <v>558.41999999999996</v>
      </c>
      <c r="D67" s="10">
        <f t="shared" si="50"/>
        <v>0</v>
      </c>
      <c r="E67" s="10">
        <f t="shared" ref="E67:G67" si="51">SUM(E66:E66)</f>
        <v>1200</v>
      </c>
      <c r="F67" s="10">
        <f t="shared" ref="F67" si="52">SUM(F66:F66)</f>
        <v>1200</v>
      </c>
      <c r="G67" s="10">
        <f t="shared" si="51"/>
        <v>500</v>
      </c>
      <c r="H67" s="10">
        <f t="shared" ref="H67:I67" si="53">SUM(H66:H66)</f>
        <v>500</v>
      </c>
      <c r="I67" s="10">
        <f t="shared" si="53"/>
        <v>500</v>
      </c>
    </row>
    <row r="68" spans="1:9" x14ac:dyDescent="0.3">
      <c r="A68" s="47" t="s">
        <v>44</v>
      </c>
      <c r="B68" s="47"/>
      <c r="C68" s="17"/>
      <c r="D68" s="17"/>
      <c r="E68" s="17"/>
      <c r="F68" s="17"/>
      <c r="G68" s="17"/>
      <c r="H68" s="17"/>
      <c r="I68" s="17"/>
    </row>
    <row r="69" spans="1:9" x14ac:dyDescent="0.3">
      <c r="A69" s="3">
        <v>630</v>
      </c>
      <c r="B69" s="3" t="s">
        <v>62</v>
      </c>
      <c r="C69" s="5">
        <v>15848.03</v>
      </c>
      <c r="D69" s="5">
        <v>18075</v>
      </c>
      <c r="E69" s="5">
        <v>6500</v>
      </c>
      <c r="F69" s="5">
        <v>6500</v>
      </c>
      <c r="G69" s="5">
        <v>5000</v>
      </c>
      <c r="H69" s="5">
        <v>5000</v>
      </c>
      <c r="I69" s="5">
        <v>5000</v>
      </c>
    </row>
    <row r="70" spans="1:9" x14ac:dyDescent="0.3">
      <c r="A70" s="3">
        <v>640</v>
      </c>
      <c r="B70" s="3" t="s">
        <v>42</v>
      </c>
      <c r="C70" s="5">
        <v>5229.96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</row>
    <row r="71" spans="1:9" x14ac:dyDescent="0.3">
      <c r="A71" s="48" t="s">
        <v>24</v>
      </c>
      <c r="B71" s="48"/>
      <c r="C71" s="6">
        <f>SUM(C69:C70)</f>
        <v>21077.99</v>
      </c>
      <c r="D71" s="6">
        <f t="shared" ref="D71" si="54">SUM(D69:D69)</f>
        <v>18075</v>
      </c>
      <c r="E71" s="6">
        <f t="shared" ref="E71:G71" si="55">SUM(E69:E69)</f>
        <v>6500</v>
      </c>
      <c r="F71" s="6">
        <f t="shared" ref="F71" si="56">SUM(F69:F69)</f>
        <v>6500</v>
      </c>
      <c r="G71" s="6">
        <f t="shared" si="55"/>
        <v>5000</v>
      </c>
      <c r="H71" s="6">
        <f t="shared" ref="H71:I71" si="57">SUM(H69:H69)</f>
        <v>5000</v>
      </c>
      <c r="I71" s="6">
        <f t="shared" si="57"/>
        <v>5000</v>
      </c>
    </row>
    <row r="76" spans="1:9" x14ac:dyDescent="0.3">
      <c r="E76" s="19"/>
      <c r="F76" s="19"/>
      <c r="G76" s="19"/>
      <c r="H76" s="19"/>
      <c r="I76" s="19"/>
    </row>
  </sheetData>
  <mergeCells count="43">
    <mergeCell ref="I1:I2"/>
    <mergeCell ref="A4:B4"/>
    <mergeCell ref="A9:B9"/>
    <mergeCell ref="D1:D2"/>
    <mergeCell ref="A13:B13"/>
    <mergeCell ref="E1:E2"/>
    <mergeCell ref="G1:G2"/>
    <mergeCell ref="H1:H2"/>
    <mergeCell ref="F1:F2"/>
    <mergeCell ref="A68:B68"/>
    <mergeCell ref="A71:B71"/>
    <mergeCell ref="A60:B60"/>
    <mergeCell ref="A61:B61"/>
    <mergeCell ref="A64:B64"/>
    <mergeCell ref="A65:B65"/>
    <mergeCell ref="A67:B67"/>
    <mergeCell ref="A39:B39"/>
    <mergeCell ref="C1:C2"/>
    <mergeCell ref="A10:B10"/>
    <mergeCell ref="A1:B2"/>
    <mergeCell ref="A3:B3"/>
    <mergeCell ref="A28:B28"/>
    <mergeCell ref="A29:B29"/>
    <mergeCell ref="A32:B32"/>
    <mergeCell ref="A14:B14"/>
    <mergeCell ref="A25:B25"/>
    <mergeCell ref="A24:B24"/>
    <mergeCell ref="A54:B54"/>
    <mergeCell ref="A56:B56"/>
    <mergeCell ref="A19:B19"/>
    <mergeCell ref="A57:B57"/>
    <mergeCell ref="A53:B53"/>
    <mergeCell ref="A42:B42"/>
    <mergeCell ref="A44:B44"/>
    <mergeCell ref="A45:B45"/>
    <mergeCell ref="A47:B47"/>
    <mergeCell ref="A20:B20"/>
    <mergeCell ref="A35:B35"/>
    <mergeCell ref="A36:B36"/>
    <mergeCell ref="A38:B38"/>
    <mergeCell ref="A48:B48"/>
    <mergeCell ref="A41:B41"/>
    <mergeCell ref="A33:B33"/>
  </mergeCells>
  <pageMargins left="0.25" right="0.25" top="0.75" bottom="0.75" header="0.3" footer="0.3"/>
  <pageSetup paperSize="9" scale="69" orientation="portrait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8"/>
  <sheetViews>
    <sheetView tabSelected="1" topLeftCell="A40" zoomScale="95" zoomScaleNormal="95" workbookViewId="0">
      <selection activeCell="J36" sqref="J36"/>
    </sheetView>
  </sheetViews>
  <sheetFormatPr defaultRowHeight="14.4" x14ac:dyDescent="0.3"/>
  <cols>
    <col min="1" max="1" width="8.33203125" customWidth="1"/>
    <col min="2" max="2" width="41.6640625" customWidth="1"/>
    <col min="3" max="9" width="13.33203125" customWidth="1"/>
  </cols>
  <sheetData>
    <row r="1" spans="1:9" ht="15" customHeight="1" x14ac:dyDescent="0.3">
      <c r="A1" s="34" t="s">
        <v>58</v>
      </c>
      <c r="B1" s="35"/>
      <c r="C1" s="38" t="s">
        <v>100</v>
      </c>
      <c r="D1" s="38" t="s">
        <v>112</v>
      </c>
      <c r="E1" s="38" t="s">
        <v>88</v>
      </c>
      <c r="F1" s="45" t="s">
        <v>106</v>
      </c>
      <c r="G1" s="38" t="s">
        <v>93</v>
      </c>
      <c r="H1" s="38" t="s">
        <v>101</v>
      </c>
      <c r="I1" s="38" t="s">
        <v>110</v>
      </c>
    </row>
    <row r="2" spans="1:9" ht="24" customHeight="1" x14ac:dyDescent="0.3">
      <c r="A2" s="36"/>
      <c r="B2" s="37"/>
      <c r="C2" s="39"/>
      <c r="D2" s="39"/>
      <c r="E2" s="39"/>
      <c r="F2" s="46"/>
      <c r="G2" s="39"/>
      <c r="H2" s="39"/>
      <c r="I2" s="39"/>
    </row>
    <row r="3" spans="1:9" x14ac:dyDescent="0.3">
      <c r="A3" s="47" t="s">
        <v>45</v>
      </c>
      <c r="B3" s="47"/>
      <c r="C3" s="25"/>
      <c r="D3" s="20"/>
      <c r="E3" s="20"/>
      <c r="F3" s="25"/>
      <c r="G3" s="20"/>
      <c r="H3" s="20"/>
      <c r="I3" s="20"/>
    </row>
    <row r="4" spans="1:9" x14ac:dyDescent="0.3">
      <c r="A4" s="3">
        <v>630</v>
      </c>
      <c r="B4" s="3" t="s">
        <v>62</v>
      </c>
      <c r="C4" s="5">
        <v>23660.36</v>
      </c>
      <c r="D4" s="5">
        <v>25596</v>
      </c>
      <c r="E4" s="5">
        <v>33000</v>
      </c>
      <c r="F4" s="5">
        <v>33000</v>
      </c>
      <c r="G4" s="5">
        <v>27435</v>
      </c>
      <c r="H4" s="5">
        <v>27435</v>
      </c>
      <c r="I4" s="5">
        <v>27435</v>
      </c>
    </row>
    <row r="5" spans="1:9" x14ac:dyDescent="0.3">
      <c r="A5" s="48" t="s">
        <v>24</v>
      </c>
      <c r="B5" s="48"/>
      <c r="C5" s="6">
        <f t="shared" ref="C5" si="0">SUM(C4:C4)</f>
        <v>23660.36</v>
      </c>
      <c r="D5" s="6">
        <f t="shared" ref="D5:E5" si="1">SUM(D4:D4)</f>
        <v>25596</v>
      </c>
      <c r="E5" s="6">
        <f t="shared" si="1"/>
        <v>33000</v>
      </c>
      <c r="F5" s="6">
        <f t="shared" ref="F5" si="2">SUM(F4:F4)</f>
        <v>33000</v>
      </c>
      <c r="G5" s="6">
        <f t="shared" ref="G5:H5" si="3">SUM(G4:G4)</f>
        <v>27435</v>
      </c>
      <c r="H5" s="6">
        <f t="shared" si="3"/>
        <v>27435</v>
      </c>
      <c r="I5" s="6">
        <f t="shared" ref="I5" si="4">SUM(I4:I4)</f>
        <v>27435</v>
      </c>
    </row>
    <row r="6" spans="1:9" x14ac:dyDescent="0.3">
      <c r="A6" s="47" t="s">
        <v>113</v>
      </c>
      <c r="B6" s="47"/>
      <c r="C6" s="25"/>
      <c r="D6" s="25"/>
      <c r="E6" s="25"/>
      <c r="F6" s="25"/>
      <c r="G6" s="25"/>
      <c r="H6" s="25"/>
      <c r="I6" s="25"/>
    </row>
    <row r="7" spans="1:9" x14ac:dyDescent="0.3">
      <c r="A7" s="3">
        <v>610</v>
      </c>
      <c r="B7" s="3" t="s">
        <v>65</v>
      </c>
      <c r="C7" s="5">
        <v>58447.35</v>
      </c>
      <c r="D7" s="5">
        <v>66118</v>
      </c>
      <c r="E7" s="5">
        <v>71500</v>
      </c>
      <c r="F7" s="5">
        <v>71500</v>
      </c>
      <c r="G7" s="5">
        <v>81000</v>
      </c>
      <c r="H7" s="5">
        <v>81000</v>
      </c>
      <c r="I7" s="5">
        <v>81000</v>
      </c>
    </row>
    <row r="8" spans="1:9" x14ac:dyDescent="0.3">
      <c r="A8" s="3">
        <v>620</v>
      </c>
      <c r="B8" s="3" t="s">
        <v>61</v>
      </c>
      <c r="C8" s="5">
        <v>20314.54</v>
      </c>
      <c r="D8" s="5">
        <v>22971</v>
      </c>
      <c r="E8" s="5">
        <v>24200</v>
      </c>
      <c r="F8" s="5">
        <v>24200</v>
      </c>
      <c r="G8" s="5">
        <v>29200</v>
      </c>
      <c r="H8" s="5">
        <v>29200</v>
      </c>
      <c r="I8" s="5">
        <v>29200</v>
      </c>
    </row>
    <row r="9" spans="1:9" x14ac:dyDescent="0.3">
      <c r="A9" s="3">
        <v>630</v>
      </c>
      <c r="B9" s="3" t="s">
        <v>62</v>
      </c>
      <c r="C9" s="5">
        <v>13333.49</v>
      </c>
      <c r="D9" s="5">
        <v>25336</v>
      </c>
      <c r="E9" s="5">
        <v>13000</v>
      </c>
      <c r="F9" s="5">
        <v>13000</v>
      </c>
      <c r="G9" s="5">
        <v>9000</v>
      </c>
      <c r="H9" s="5">
        <v>9000</v>
      </c>
      <c r="I9" s="5">
        <v>9000</v>
      </c>
    </row>
    <row r="10" spans="1:9" x14ac:dyDescent="0.3">
      <c r="A10" s="3">
        <v>640</v>
      </c>
      <c r="B10" s="3" t="s">
        <v>57</v>
      </c>
      <c r="C10" s="5">
        <v>694.07</v>
      </c>
      <c r="D10" s="5">
        <v>0</v>
      </c>
      <c r="E10" s="5">
        <v>200</v>
      </c>
      <c r="F10" s="5">
        <v>200</v>
      </c>
      <c r="G10" s="5">
        <v>200</v>
      </c>
      <c r="H10" s="5">
        <v>200</v>
      </c>
      <c r="I10" s="5">
        <v>200</v>
      </c>
    </row>
    <row r="11" spans="1:9" x14ac:dyDescent="0.3">
      <c r="A11" s="48" t="s">
        <v>24</v>
      </c>
      <c r="B11" s="48"/>
      <c r="C11" s="6">
        <f t="shared" ref="C11" si="5">SUM(C7:C10)</f>
        <v>92789.450000000012</v>
      </c>
      <c r="D11" s="6">
        <f t="shared" ref="D11:E11" si="6">SUM(D7:D10)</f>
        <v>114425</v>
      </c>
      <c r="E11" s="6">
        <f t="shared" si="6"/>
        <v>108900</v>
      </c>
      <c r="F11" s="6">
        <f t="shared" ref="F11" si="7">SUM(F7:F10)</f>
        <v>108900</v>
      </c>
      <c r="G11" s="6">
        <f t="shared" ref="G11:H11" si="8">SUM(G7:G10)</f>
        <v>119400</v>
      </c>
      <c r="H11" s="6">
        <f t="shared" si="8"/>
        <v>119400</v>
      </c>
      <c r="I11" s="6">
        <f t="shared" ref="I11" si="9">SUM(I7:I10)</f>
        <v>119400</v>
      </c>
    </row>
    <row r="12" spans="1:9" x14ac:dyDescent="0.3">
      <c r="A12" s="47" t="s">
        <v>114</v>
      </c>
      <c r="B12" s="47"/>
      <c r="C12" s="25"/>
      <c r="D12" s="25"/>
      <c r="E12" s="25"/>
      <c r="F12" s="25"/>
      <c r="G12" s="25"/>
      <c r="H12" s="25"/>
      <c r="I12" s="25"/>
    </row>
    <row r="13" spans="1:9" x14ac:dyDescent="0.3">
      <c r="A13" s="3">
        <v>630</v>
      </c>
      <c r="B13" s="3" t="s">
        <v>62</v>
      </c>
      <c r="C13" s="5">
        <v>8147.87</v>
      </c>
      <c r="D13" s="5">
        <v>1140</v>
      </c>
      <c r="E13" s="5">
        <v>0</v>
      </c>
      <c r="F13" s="5">
        <v>0</v>
      </c>
      <c r="G13" s="5">
        <v>1000</v>
      </c>
      <c r="H13" s="5">
        <v>1000</v>
      </c>
      <c r="I13" s="5">
        <v>1000</v>
      </c>
    </row>
    <row r="14" spans="1:9" x14ac:dyDescent="0.3">
      <c r="A14" s="3">
        <v>640</v>
      </c>
      <c r="B14" s="3" t="s">
        <v>57</v>
      </c>
      <c r="C14" s="5">
        <v>57200</v>
      </c>
      <c r="D14" s="5">
        <v>64001</v>
      </c>
      <c r="E14" s="5">
        <v>40150</v>
      </c>
      <c r="F14" s="5">
        <v>40150</v>
      </c>
      <c r="G14" s="5">
        <v>40000</v>
      </c>
      <c r="H14" s="5">
        <v>40000</v>
      </c>
      <c r="I14" s="5">
        <v>40000</v>
      </c>
    </row>
    <row r="15" spans="1:9" x14ac:dyDescent="0.3">
      <c r="A15" s="48" t="s">
        <v>24</v>
      </c>
      <c r="B15" s="48"/>
      <c r="C15" s="6">
        <f t="shared" ref="C15" si="10">SUM(C13:C14)</f>
        <v>65347.87</v>
      </c>
      <c r="D15" s="6">
        <f t="shared" ref="D15:E15" si="11">SUM(D13:D14)</f>
        <v>65141</v>
      </c>
      <c r="E15" s="6">
        <f t="shared" si="11"/>
        <v>40150</v>
      </c>
      <c r="F15" s="6">
        <f t="shared" ref="F15" si="12">SUM(F13:F14)</f>
        <v>40150</v>
      </c>
      <c r="G15" s="6">
        <f t="shared" ref="G15:H15" si="13">SUM(G13:G14)</f>
        <v>41000</v>
      </c>
      <c r="H15" s="6">
        <f t="shared" si="13"/>
        <v>41000</v>
      </c>
      <c r="I15" s="6">
        <f t="shared" ref="I15" si="14">SUM(I13:I14)</f>
        <v>41000</v>
      </c>
    </row>
    <row r="16" spans="1:9" x14ac:dyDescent="0.3">
      <c r="A16" s="47" t="s">
        <v>46</v>
      </c>
      <c r="B16" s="47"/>
      <c r="C16" s="25"/>
      <c r="D16" s="25"/>
      <c r="E16" s="25"/>
      <c r="F16" s="25"/>
      <c r="G16" s="25"/>
      <c r="H16" s="25"/>
      <c r="I16" s="25"/>
    </row>
    <row r="17" spans="1:9" x14ac:dyDescent="0.3">
      <c r="A17" s="3">
        <v>610</v>
      </c>
      <c r="B17" s="3" t="s">
        <v>65</v>
      </c>
      <c r="C17" s="5">
        <v>11177.41</v>
      </c>
      <c r="D17" s="5">
        <v>10862</v>
      </c>
      <c r="E17" s="5">
        <v>13800</v>
      </c>
      <c r="F17" s="5">
        <v>13800</v>
      </c>
      <c r="G17" s="5">
        <v>17100</v>
      </c>
      <c r="H17" s="5">
        <v>17100</v>
      </c>
      <c r="I17" s="5">
        <v>17100</v>
      </c>
    </row>
    <row r="18" spans="1:9" x14ac:dyDescent="0.3">
      <c r="A18" s="3">
        <v>620</v>
      </c>
      <c r="B18" s="3" t="s">
        <v>61</v>
      </c>
      <c r="C18" s="5">
        <v>4095.43</v>
      </c>
      <c r="D18" s="5">
        <v>3974</v>
      </c>
      <c r="E18" s="5">
        <v>5300</v>
      </c>
      <c r="F18" s="5">
        <v>5300</v>
      </c>
      <c r="G18" s="5">
        <v>6150</v>
      </c>
      <c r="H18" s="5">
        <v>6150</v>
      </c>
      <c r="I18" s="5">
        <v>6150</v>
      </c>
    </row>
    <row r="19" spans="1:9" x14ac:dyDescent="0.3">
      <c r="A19" s="3">
        <v>630</v>
      </c>
      <c r="B19" s="3" t="s">
        <v>62</v>
      </c>
      <c r="C19" s="5">
        <v>10551.39</v>
      </c>
      <c r="D19" s="5">
        <v>16887</v>
      </c>
      <c r="E19" s="5">
        <v>12000</v>
      </c>
      <c r="F19" s="5">
        <v>12000</v>
      </c>
      <c r="G19" s="5">
        <v>9000</v>
      </c>
      <c r="H19" s="5">
        <v>9000</v>
      </c>
      <c r="I19" s="5">
        <v>9000</v>
      </c>
    </row>
    <row r="20" spans="1:9" x14ac:dyDescent="0.3">
      <c r="A20" s="3">
        <v>640</v>
      </c>
      <c r="B20" s="3" t="s">
        <v>42</v>
      </c>
      <c r="C20" s="5">
        <v>210.52</v>
      </c>
      <c r="D20" s="5">
        <v>0</v>
      </c>
      <c r="E20" s="5">
        <v>200</v>
      </c>
      <c r="F20" s="5">
        <v>200</v>
      </c>
      <c r="G20" s="5">
        <v>200</v>
      </c>
      <c r="H20" s="5">
        <v>200</v>
      </c>
      <c r="I20" s="5">
        <v>200</v>
      </c>
    </row>
    <row r="21" spans="1:9" x14ac:dyDescent="0.3">
      <c r="A21" s="48" t="s">
        <v>24</v>
      </c>
      <c r="B21" s="48"/>
      <c r="C21" s="6">
        <f t="shared" ref="C21" si="15">SUM(C17:C20)</f>
        <v>26034.75</v>
      </c>
      <c r="D21" s="6">
        <f t="shared" ref="D21:E21" si="16">SUM(D17:D20)</f>
        <v>31723</v>
      </c>
      <c r="E21" s="6">
        <f t="shared" si="16"/>
        <v>31300</v>
      </c>
      <c r="F21" s="6">
        <f t="shared" ref="F21" si="17">SUM(F17:F20)</f>
        <v>31300</v>
      </c>
      <c r="G21" s="6">
        <f t="shared" ref="G21:H21" si="18">SUM(G17:G20)</f>
        <v>32450</v>
      </c>
      <c r="H21" s="6">
        <f t="shared" si="18"/>
        <v>32450</v>
      </c>
      <c r="I21" s="6">
        <f t="shared" ref="I21" si="19">SUM(I17:I20)</f>
        <v>32450</v>
      </c>
    </row>
    <row r="22" spans="1:9" x14ac:dyDescent="0.3">
      <c r="A22" s="47" t="s">
        <v>95</v>
      </c>
      <c r="B22" s="47"/>
      <c r="C22" s="25"/>
      <c r="D22" s="25"/>
      <c r="E22" s="25"/>
      <c r="F22" s="25"/>
      <c r="G22" s="25"/>
      <c r="H22" s="25"/>
      <c r="I22" s="25"/>
    </row>
    <row r="23" spans="1:9" x14ac:dyDescent="0.3">
      <c r="A23" s="3">
        <v>610</v>
      </c>
      <c r="B23" s="13" t="s">
        <v>65</v>
      </c>
      <c r="C23" s="5">
        <v>56218.2</v>
      </c>
      <c r="D23" s="5">
        <v>56473</v>
      </c>
      <c r="E23" s="5">
        <v>62000</v>
      </c>
      <c r="F23" s="5">
        <v>62000</v>
      </c>
      <c r="G23" s="5">
        <v>0</v>
      </c>
      <c r="H23" s="5">
        <v>0</v>
      </c>
      <c r="I23" s="5">
        <v>0</v>
      </c>
    </row>
    <row r="24" spans="1:9" x14ac:dyDescent="0.3">
      <c r="A24" s="3">
        <v>620</v>
      </c>
      <c r="B24" s="13" t="s">
        <v>61</v>
      </c>
      <c r="C24" s="5">
        <v>20797.87</v>
      </c>
      <c r="D24" s="5">
        <v>19947</v>
      </c>
      <c r="E24" s="5">
        <v>23000</v>
      </c>
      <c r="F24" s="5">
        <v>23000</v>
      </c>
      <c r="G24" s="5">
        <v>0</v>
      </c>
      <c r="H24" s="5">
        <v>0</v>
      </c>
      <c r="I24" s="5">
        <v>0</v>
      </c>
    </row>
    <row r="25" spans="1:9" x14ac:dyDescent="0.3">
      <c r="A25" s="3">
        <v>630</v>
      </c>
      <c r="B25" s="13" t="s">
        <v>62</v>
      </c>
      <c r="C25" s="5">
        <v>9538.86</v>
      </c>
      <c r="D25" s="5">
        <v>13376</v>
      </c>
      <c r="E25" s="5">
        <v>5000</v>
      </c>
      <c r="F25" s="5">
        <v>5000</v>
      </c>
      <c r="G25" s="5">
        <v>4000</v>
      </c>
      <c r="H25" s="5">
        <v>4000</v>
      </c>
      <c r="I25" s="5">
        <v>4000</v>
      </c>
    </row>
    <row r="26" spans="1:9" x14ac:dyDescent="0.3">
      <c r="A26" s="3">
        <v>640</v>
      </c>
      <c r="B26" s="13" t="s">
        <v>42</v>
      </c>
      <c r="C26" s="5">
        <v>16144.8</v>
      </c>
      <c r="D26" s="5">
        <v>0</v>
      </c>
      <c r="E26" s="5">
        <v>2000</v>
      </c>
      <c r="F26" s="5">
        <v>2000</v>
      </c>
      <c r="G26" s="5">
        <v>0</v>
      </c>
      <c r="H26" s="5">
        <v>0</v>
      </c>
      <c r="I26" s="5">
        <v>0</v>
      </c>
    </row>
    <row r="27" spans="1:9" x14ac:dyDescent="0.3">
      <c r="A27" s="48" t="s">
        <v>24</v>
      </c>
      <c r="B27" s="48"/>
      <c r="C27" s="6">
        <f t="shared" ref="C27:D27" si="20">SUM(C23:C26)</f>
        <v>102699.73</v>
      </c>
      <c r="D27" s="6">
        <f t="shared" si="20"/>
        <v>89796</v>
      </c>
      <c r="E27" s="6">
        <f t="shared" ref="E27:G27" si="21">SUM(E23:E26)</f>
        <v>92000</v>
      </c>
      <c r="F27" s="6">
        <f t="shared" ref="F27" si="22">SUM(F23:F26)</f>
        <v>92000</v>
      </c>
      <c r="G27" s="6">
        <f t="shared" si="21"/>
        <v>4000</v>
      </c>
      <c r="H27" s="6">
        <f t="shared" ref="H27:I27" si="23">SUM(H23:H26)</f>
        <v>4000</v>
      </c>
      <c r="I27" s="6">
        <f t="shared" si="23"/>
        <v>4000</v>
      </c>
    </row>
    <row r="28" spans="1:9" x14ac:dyDescent="0.3">
      <c r="A28" s="47" t="s">
        <v>56</v>
      </c>
      <c r="B28" s="47"/>
      <c r="C28" s="17"/>
      <c r="D28" s="17"/>
      <c r="E28" s="17"/>
      <c r="F28" s="17"/>
      <c r="G28" s="17"/>
      <c r="H28" s="17"/>
      <c r="I28" s="17"/>
    </row>
    <row r="29" spans="1:9" x14ac:dyDescent="0.3">
      <c r="A29" s="13">
        <v>630</v>
      </c>
      <c r="B29" s="13" t="s">
        <v>62</v>
      </c>
      <c r="C29" s="9">
        <v>65.69</v>
      </c>
      <c r="D29" s="9">
        <v>0</v>
      </c>
      <c r="E29" s="9">
        <v>100</v>
      </c>
      <c r="F29" s="9">
        <v>100</v>
      </c>
      <c r="G29" s="9">
        <v>100</v>
      </c>
      <c r="H29" s="9">
        <v>100</v>
      </c>
      <c r="I29" s="9">
        <v>100</v>
      </c>
    </row>
    <row r="30" spans="1:9" x14ac:dyDescent="0.3">
      <c r="A30" s="3">
        <v>640</v>
      </c>
      <c r="B30" s="3" t="s">
        <v>42</v>
      </c>
      <c r="C30" s="5">
        <v>836.6</v>
      </c>
      <c r="D30" s="5">
        <v>2933</v>
      </c>
      <c r="E30" s="5">
        <v>2500</v>
      </c>
      <c r="F30" s="5">
        <v>2500</v>
      </c>
      <c r="G30" s="5">
        <v>2500</v>
      </c>
      <c r="H30" s="5">
        <v>2500</v>
      </c>
      <c r="I30" s="5">
        <v>2500</v>
      </c>
    </row>
    <row r="31" spans="1:9" x14ac:dyDescent="0.3">
      <c r="A31" s="48" t="s">
        <v>24</v>
      </c>
      <c r="B31" s="48"/>
      <c r="C31" s="6">
        <f t="shared" ref="C31:E31" si="24">SUM(C29:C30)</f>
        <v>902.29</v>
      </c>
      <c r="D31" s="6">
        <f t="shared" si="24"/>
        <v>2933</v>
      </c>
      <c r="E31" s="6">
        <f t="shared" si="24"/>
        <v>2600</v>
      </c>
      <c r="F31" s="6">
        <f t="shared" ref="F31" si="25">SUM(F29:F30)</f>
        <v>2600</v>
      </c>
      <c r="G31" s="6">
        <f t="shared" ref="G31" si="26">SUM(G29:G30)</f>
        <v>2600</v>
      </c>
      <c r="H31" s="6">
        <f t="shared" ref="H31:I31" si="27">SUM(H29:H30)</f>
        <v>2600</v>
      </c>
      <c r="I31" s="6">
        <f t="shared" si="27"/>
        <v>2600</v>
      </c>
    </row>
    <row r="32" spans="1:9" x14ac:dyDescent="0.3">
      <c r="A32" s="47" t="s">
        <v>96</v>
      </c>
      <c r="B32" s="47"/>
      <c r="C32" s="25"/>
      <c r="D32" s="25"/>
      <c r="E32" s="25"/>
      <c r="F32" s="25"/>
      <c r="G32" s="25"/>
      <c r="H32" s="25"/>
      <c r="I32" s="25"/>
    </row>
    <row r="33" spans="1:9" x14ac:dyDescent="0.3">
      <c r="A33" s="3">
        <v>610</v>
      </c>
      <c r="B33" s="3" t="s">
        <v>65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9" x14ac:dyDescent="0.3">
      <c r="A34" s="3">
        <v>620</v>
      </c>
      <c r="B34" s="3" t="s">
        <v>61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</row>
    <row r="35" spans="1:9" x14ac:dyDescent="0.3">
      <c r="A35" s="3">
        <v>630</v>
      </c>
      <c r="B35" s="3" t="s">
        <v>62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9" x14ac:dyDescent="0.3">
      <c r="A36" s="3">
        <v>640</v>
      </c>
      <c r="B36" s="3" t="s">
        <v>42</v>
      </c>
      <c r="C36" s="5">
        <v>11359.5</v>
      </c>
      <c r="D36" s="5">
        <v>34005</v>
      </c>
      <c r="E36" s="5">
        <v>0</v>
      </c>
      <c r="F36" s="5">
        <v>0</v>
      </c>
      <c r="G36" s="5">
        <v>5400</v>
      </c>
      <c r="H36" s="5">
        <v>5400</v>
      </c>
      <c r="I36" s="5">
        <v>5400</v>
      </c>
    </row>
    <row r="37" spans="1:9" x14ac:dyDescent="0.3">
      <c r="A37" s="48" t="s">
        <v>24</v>
      </c>
      <c r="B37" s="48"/>
      <c r="C37" s="6">
        <f t="shared" ref="C37" si="28">SUM(C33:C36)</f>
        <v>11359.5</v>
      </c>
      <c r="D37" s="6">
        <f t="shared" ref="D37:E37" si="29">SUM(D33:D36)</f>
        <v>34005</v>
      </c>
      <c r="E37" s="6">
        <f t="shared" si="29"/>
        <v>0</v>
      </c>
      <c r="F37" s="6">
        <f t="shared" ref="F37" si="30">SUM(F33:F36)</f>
        <v>0</v>
      </c>
      <c r="G37" s="6">
        <f t="shared" ref="G37:H37" si="31">SUM(G33:G36)</f>
        <v>5400</v>
      </c>
      <c r="H37" s="6">
        <f t="shared" si="31"/>
        <v>5400</v>
      </c>
      <c r="I37" s="6">
        <f t="shared" ref="I37" si="32">SUM(I33:I36)</f>
        <v>5400</v>
      </c>
    </row>
    <row r="38" spans="1:9" x14ac:dyDescent="0.3">
      <c r="A38" s="51" t="s">
        <v>47</v>
      </c>
      <c r="B38" s="58"/>
      <c r="C38" s="23"/>
      <c r="D38" s="23"/>
      <c r="E38" s="23"/>
      <c r="F38" s="23"/>
      <c r="G38" s="23"/>
      <c r="H38" s="23"/>
      <c r="I38" s="23"/>
    </row>
    <row r="39" spans="1:9" x14ac:dyDescent="0.3">
      <c r="A39" s="47" t="s">
        <v>28</v>
      </c>
      <c r="B39" s="47"/>
      <c r="C39" s="17"/>
      <c r="D39" s="17"/>
      <c r="E39" s="17"/>
      <c r="F39" s="17"/>
      <c r="G39" s="17"/>
      <c r="H39" s="17"/>
      <c r="I39" s="17"/>
    </row>
    <row r="40" spans="1:9" x14ac:dyDescent="0.3">
      <c r="A40" s="7">
        <v>710</v>
      </c>
      <c r="B40" s="11" t="s">
        <v>72</v>
      </c>
      <c r="C40" s="5">
        <v>49000</v>
      </c>
      <c r="D40" s="5"/>
      <c r="E40" s="5"/>
      <c r="F40" s="5"/>
      <c r="G40" s="5"/>
      <c r="H40" s="5"/>
      <c r="I40" s="5"/>
    </row>
    <row r="41" spans="1:9" x14ac:dyDescent="0.3">
      <c r="A41" s="7">
        <v>713</v>
      </c>
      <c r="B41" s="11" t="s">
        <v>115</v>
      </c>
      <c r="C41" s="5"/>
      <c r="D41" s="5">
        <v>14982</v>
      </c>
      <c r="E41" s="5"/>
      <c r="F41" s="5"/>
      <c r="G41" s="5"/>
      <c r="H41" s="5"/>
      <c r="I41" s="5"/>
    </row>
    <row r="42" spans="1:9" x14ac:dyDescent="0.3">
      <c r="A42" s="54" t="s">
        <v>86</v>
      </c>
      <c r="B42" s="54"/>
      <c r="C42" s="21"/>
      <c r="D42" s="21"/>
      <c r="E42" s="21"/>
      <c r="F42" s="21"/>
      <c r="G42" s="21"/>
      <c r="H42" s="21"/>
      <c r="I42" s="21"/>
    </row>
    <row r="43" spans="1:9" x14ac:dyDescent="0.3">
      <c r="A43" s="7">
        <v>710</v>
      </c>
      <c r="B43" s="11" t="s">
        <v>72</v>
      </c>
      <c r="C43" s="5">
        <v>25356.69</v>
      </c>
      <c r="D43" s="5"/>
      <c r="E43" s="5"/>
      <c r="F43" s="5"/>
      <c r="G43" s="5"/>
      <c r="H43" s="5"/>
      <c r="I43" s="5"/>
    </row>
    <row r="44" spans="1:9" x14ac:dyDescent="0.3">
      <c r="A44" s="54" t="s">
        <v>38</v>
      </c>
      <c r="B44" s="54"/>
      <c r="C44" s="21"/>
      <c r="D44" s="21"/>
      <c r="E44" s="21"/>
      <c r="F44" s="21"/>
      <c r="G44" s="21"/>
      <c r="H44" s="21"/>
      <c r="I44" s="21"/>
    </row>
    <row r="45" spans="1:9" x14ac:dyDescent="0.3">
      <c r="A45" s="7">
        <v>710</v>
      </c>
      <c r="B45" s="11" t="s">
        <v>72</v>
      </c>
      <c r="C45" s="5">
        <v>20400</v>
      </c>
      <c r="D45" s="5"/>
      <c r="E45" s="5"/>
      <c r="F45" s="5"/>
      <c r="G45" s="5"/>
      <c r="H45" s="5"/>
      <c r="I45" s="5"/>
    </row>
    <row r="46" spans="1:9" x14ac:dyDescent="0.3">
      <c r="A46" s="7">
        <v>716</v>
      </c>
      <c r="B46" s="11" t="s">
        <v>116</v>
      </c>
      <c r="C46" s="5"/>
      <c r="D46" s="5">
        <v>432</v>
      </c>
      <c r="E46" s="5"/>
      <c r="F46" s="5"/>
      <c r="G46" s="5"/>
      <c r="H46" s="5"/>
      <c r="I46" s="5"/>
    </row>
    <row r="47" spans="1:9" x14ac:dyDescent="0.3">
      <c r="A47" s="7">
        <v>717</v>
      </c>
      <c r="B47" s="11" t="s">
        <v>117</v>
      </c>
      <c r="C47" s="5"/>
      <c r="D47" s="5"/>
      <c r="E47" s="5"/>
      <c r="F47" s="5">
        <v>261917</v>
      </c>
      <c r="G47" s="5">
        <v>636323</v>
      </c>
      <c r="H47" s="5"/>
      <c r="I47" s="5"/>
    </row>
    <row r="48" spans="1:9" x14ac:dyDescent="0.3">
      <c r="A48" s="54" t="s">
        <v>39</v>
      </c>
      <c r="B48" s="54"/>
      <c r="C48" s="21"/>
      <c r="D48" s="21"/>
      <c r="E48" s="21"/>
      <c r="F48" s="21"/>
      <c r="G48" s="21"/>
      <c r="H48" s="21"/>
      <c r="I48" s="21"/>
    </row>
    <row r="49" spans="1:9" x14ac:dyDescent="0.3">
      <c r="A49" s="7">
        <v>717</v>
      </c>
      <c r="B49" s="11" t="s">
        <v>117</v>
      </c>
      <c r="C49" s="5">
        <v>0</v>
      </c>
      <c r="D49" s="5">
        <v>8208</v>
      </c>
      <c r="E49" s="5"/>
      <c r="F49" s="5"/>
      <c r="G49" s="5"/>
      <c r="H49" s="5"/>
      <c r="I49" s="5"/>
    </row>
    <row r="50" spans="1:9" x14ac:dyDescent="0.3">
      <c r="A50" s="54" t="s">
        <v>118</v>
      </c>
      <c r="B50" s="54"/>
      <c r="C50" s="21"/>
      <c r="D50" s="21"/>
      <c r="E50" s="21"/>
      <c r="F50" s="21"/>
      <c r="G50" s="21"/>
      <c r="H50" s="21"/>
      <c r="I50" s="21"/>
    </row>
    <row r="51" spans="1:9" x14ac:dyDescent="0.3">
      <c r="A51" s="7">
        <v>716</v>
      </c>
      <c r="B51" s="11" t="s">
        <v>116</v>
      </c>
      <c r="C51" s="5"/>
      <c r="D51" s="5">
        <v>21120</v>
      </c>
      <c r="E51" s="5"/>
      <c r="F51" s="5"/>
      <c r="G51" s="5"/>
      <c r="H51" s="5"/>
      <c r="I51" s="5"/>
    </row>
    <row r="52" spans="1:9" x14ac:dyDescent="0.3">
      <c r="A52" s="54" t="s">
        <v>40</v>
      </c>
      <c r="B52" s="54"/>
      <c r="C52" s="21"/>
      <c r="D52" s="21"/>
      <c r="E52" s="21"/>
      <c r="F52" s="21"/>
      <c r="G52" s="21"/>
      <c r="H52" s="21"/>
      <c r="I52" s="21"/>
    </row>
    <row r="53" spans="1:9" x14ac:dyDescent="0.3">
      <c r="A53" s="7">
        <v>710</v>
      </c>
      <c r="B53" s="11" t="s">
        <v>72</v>
      </c>
      <c r="C53" s="5">
        <v>0</v>
      </c>
      <c r="D53" s="5"/>
      <c r="E53" s="5"/>
      <c r="F53" s="5"/>
      <c r="G53" s="5"/>
      <c r="H53" s="5"/>
      <c r="I53" s="5"/>
    </row>
    <row r="54" spans="1:9" x14ac:dyDescent="0.3">
      <c r="A54" s="54" t="s">
        <v>90</v>
      </c>
      <c r="B54" s="54"/>
      <c r="C54" s="21"/>
      <c r="D54" s="21"/>
      <c r="E54" s="21"/>
      <c r="F54" s="21"/>
      <c r="G54" s="21"/>
      <c r="H54" s="21"/>
      <c r="I54" s="21"/>
    </row>
    <row r="55" spans="1:9" x14ac:dyDescent="0.3">
      <c r="A55" s="7">
        <v>717</v>
      </c>
      <c r="B55" s="11" t="s">
        <v>119</v>
      </c>
      <c r="C55" s="5"/>
      <c r="D55" s="5">
        <v>26192</v>
      </c>
      <c r="E55" s="5"/>
      <c r="F55" s="5"/>
      <c r="G55" s="5"/>
      <c r="H55" s="5"/>
      <c r="I55" s="5"/>
    </row>
    <row r="56" spans="1:9" x14ac:dyDescent="0.3">
      <c r="A56" s="54" t="s">
        <v>66</v>
      </c>
      <c r="B56" s="54"/>
      <c r="C56" s="21"/>
      <c r="D56" s="21"/>
      <c r="E56" s="21"/>
      <c r="F56" s="21"/>
      <c r="G56" s="21"/>
      <c r="H56" s="21"/>
      <c r="I56" s="21"/>
    </row>
    <row r="57" spans="1:9" x14ac:dyDescent="0.3">
      <c r="A57" s="7">
        <v>710</v>
      </c>
      <c r="B57" s="11" t="s">
        <v>72</v>
      </c>
      <c r="C57" s="5">
        <v>0</v>
      </c>
      <c r="D57" s="5"/>
      <c r="E57" s="5"/>
      <c r="F57" s="5"/>
      <c r="G57" s="5"/>
      <c r="H57" s="5"/>
      <c r="I57" s="5"/>
    </row>
    <row r="58" spans="1:9" x14ac:dyDescent="0.3">
      <c r="A58" s="47" t="s">
        <v>71</v>
      </c>
      <c r="B58" s="47"/>
      <c r="C58" s="21"/>
      <c r="D58" s="21"/>
      <c r="E58" s="21"/>
      <c r="F58" s="21"/>
      <c r="G58" s="21"/>
      <c r="H58" s="21"/>
      <c r="I58" s="21"/>
    </row>
    <row r="59" spans="1:9" x14ac:dyDescent="0.3">
      <c r="A59" s="7">
        <v>710</v>
      </c>
      <c r="B59" s="11" t="s">
        <v>72</v>
      </c>
      <c r="C59" s="5"/>
      <c r="D59" s="5"/>
      <c r="E59" s="5"/>
      <c r="F59" s="5"/>
      <c r="G59" s="5"/>
      <c r="H59" s="5"/>
      <c r="I59" s="5"/>
    </row>
    <row r="60" spans="1:9" x14ac:dyDescent="0.3">
      <c r="A60" s="56" t="s">
        <v>24</v>
      </c>
      <c r="B60" s="56"/>
      <c r="C60" s="6">
        <f>SUM(C39:C59)</f>
        <v>94756.69</v>
      </c>
      <c r="D60" s="6">
        <f t="shared" ref="D60:I60" si="33">SUM(D40:D59)</f>
        <v>70934</v>
      </c>
      <c r="E60" s="6">
        <f t="shared" si="33"/>
        <v>0</v>
      </c>
      <c r="F60" s="6">
        <f t="shared" si="33"/>
        <v>261917</v>
      </c>
      <c r="G60" s="6">
        <f t="shared" si="33"/>
        <v>636323</v>
      </c>
      <c r="H60" s="6">
        <f t="shared" si="33"/>
        <v>0</v>
      </c>
      <c r="I60" s="6">
        <f t="shared" si="33"/>
        <v>0</v>
      </c>
    </row>
    <row r="61" spans="1:9" x14ac:dyDescent="0.3">
      <c r="A61" s="57" t="s">
        <v>48</v>
      </c>
      <c r="B61" s="57"/>
      <c r="C61" s="22"/>
      <c r="D61" s="22"/>
      <c r="E61" s="22"/>
      <c r="F61" s="22"/>
      <c r="G61" s="22"/>
      <c r="H61" s="22"/>
      <c r="I61" s="22"/>
    </row>
    <row r="62" spans="1:9" x14ac:dyDescent="0.3">
      <c r="A62" s="7">
        <v>820</v>
      </c>
      <c r="B62" s="11" t="s">
        <v>32</v>
      </c>
      <c r="C62" s="5">
        <v>60447.39</v>
      </c>
      <c r="D62" s="5">
        <v>62843</v>
      </c>
      <c r="E62" s="5">
        <v>63500</v>
      </c>
      <c r="F62" s="5">
        <v>63500</v>
      </c>
      <c r="G62" s="5">
        <v>62000</v>
      </c>
      <c r="H62" s="5">
        <v>62000</v>
      </c>
      <c r="I62" s="5">
        <v>62000</v>
      </c>
    </row>
    <row r="63" spans="1:9" x14ac:dyDescent="0.3">
      <c r="A63" s="56" t="s">
        <v>24</v>
      </c>
      <c r="B63" s="56"/>
      <c r="C63" s="6">
        <f t="shared" ref="C63:D63" si="34">SUM(C62:C62)</f>
        <v>60447.39</v>
      </c>
      <c r="D63" s="6">
        <f t="shared" si="34"/>
        <v>62843</v>
      </c>
      <c r="E63" s="6">
        <f t="shared" ref="E63:G63" si="35">SUM(E62:E62)</f>
        <v>63500</v>
      </c>
      <c r="F63" s="6">
        <f t="shared" ref="F63" si="36">SUM(F62:F62)</f>
        <v>63500</v>
      </c>
      <c r="G63" s="6">
        <f t="shared" si="35"/>
        <v>62000</v>
      </c>
      <c r="H63" s="6">
        <f t="shared" ref="H63:I63" si="37">SUM(H62:H62)</f>
        <v>62000</v>
      </c>
      <c r="I63" s="6">
        <f t="shared" si="37"/>
        <v>62000</v>
      </c>
    </row>
    <row r="64" spans="1:9" ht="15.6" x14ac:dyDescent="0.3">
      <c r="A64" s="55" t="s">
        <v>50</v>
      </c>
      <c r="B64" s="55"/>
      <c r="C64" s="8">
        <f>'Výdavky 1'!C9+'Výdavky 1'!C13+'Výdavky 1'!C19+'Výdavky 1'!C28+'Výdavky 1'!C32+'Výdavky 1'!C35+'Výdavky 1'!C38+'Výdavky 1'!C41+'Výdavky 1'!C44+'Výdavky 1'!C47+'Výdavky 1'!C53+'Výdavky 1'!C56+'Výdavky 1'!C60+'Výdavky 1'!C64+'Výdavky 1'!C67+'Výdavky 1'!C71+'Výdavky 2'!C5+'Výdavky 2'!C11+'Výdavky 2'!C15+'Výdavky 2'!C21+'Výdavky 2'!C27+'Výdavky 2'!C31+'Výdavky 2'!C37+'Výdavky 2'!C60+'Výdavky 2'!C63</f>
        <v>926685.18</v>
      </c>
      <c r="D64" s="8">
        <v>976598</v>
      </c>
      <c r="E64" s="8">
        <f>'Výdavky 1'!E9+'Výdavky 1'!E13+'Výdavky 1'!E19+'Výdavky 1'!E28+'Výdavky 1'!E32+'Výdavky 1'!E35+'Výdavky 1'!E38+'Výdavky 1'!E41+'Výdavky 1'!E44+'Výdavky 1'!E47+'Výdavky 1'!E53+'Výdavky 1'!E56+'Výdavky 1'!E60+'Výdavky 1'!E64+'Výdavky 1'!E67+'Výdavky 1'!E71+'Výdavky 2'!E5+'Výdavky 2'!E11+'Výdavky 2'!E15+'Výdavky 2'!E21+'Výdavky 2'!E27+'Výdavky 2'!E31+'Výdavky 2'!E37+'Výdavky 2'!E60+'Výdavky 2'!E63</f>
        <v>817575</v>
      </c>
      <c r="F64" s="8">
        <f>'Výdavky 1'!F9+'Výdavky 1'!F13+'Výdavky 1'!F19+'Výdavky 1'!F28+'Výdavky 1'!F32+'Výdavky 1'!F35+'Výdavky 1'!F38+'Výdavky 1'!F41+'Výdavky 1'!F44+'Výdavky 1'!F47+'Výdavky 1'!F53+'Výdavky 1'!F56+'Výdavky 1'!F60+'Výdavky 1'!F64+'Výdavky 1'!F67+'Výdavky 1'!F71+'Výdavky 2'!F5+'Výdavky 2'!F11+'Výdavky 2'!F15+'Výdavky 2'!F21+'Výdavky 2'!F27+'Výdavky 2'!F31+'Výdavky 2'!F37+'Výdavky 2'!F60+'Výdavky 2'!F63</f>
        <v>1079492</v>
      </c>
      <c r="G64" s="8">
        <f>'Výdavky 1'!G9+'Výdavky 1'!G13+'Výdavky 1'!G19+'Výdavky 1'!G28+'Výdavky 1'!G32+'Výdavky 1'!G35+'Výdavky 1'!G38+'Výdavky 1'!G41+'Výdavky 1'!G44+'Výdavky 1'!G47+'Výdavky 1'!G53+'Výdavky 1'!G56+'Výdavky 1'!G60+'Výdavky 1'!G64+'Výdavky 1'!G67+'Výdavky 1'!G71+'Výdavky 2'!G5+'Výdavky 2'!G11+'Výdavky 2'!G15+'Výdavky 2'!G21+'Výdavky 2'!G27+'Výdavky 2'!G31+'Výdavky 2'!G37+'Výdavky 2'!G60+'Výdavky 2'!G63</f>
        <v>1463088</v>
      </c>
      <c r="H64" s="8">
        <f>'Výdavky 1'!H9+'Výdavky 1'!H13+'Výdavky 1'!H19+'Výdavky 1'!H28+'Výdavky 1'!H32+'Výdavky 1'!H35+'Výdavky 1'!H38+'Výdavky 1'!H41+'Výdavky 1'!H44+'Výdavky 1'!H47+'Výdavky 1'!H53+'Výdavky 1'!H56+'Výdavky 1'!H60+'Výdavky 1'!H64+'Výdavky 1'!H67+'Výdavky 1'!H71+'Výdavky 2'!H5+'Výdavky 2'!H11+'Výdavky 2'!H15+'Výdavky 2'!H21+'Výdavky 2'!H27+'Výdavky 2'!H31+'Výdavky 2'!H37+'Výdavky 2'!H60+'Výdavky 2'!H63</f>
        <v>826765</v>
      </c>
      <c r="I64" s="8">
        <f>'Výdavky 1'!I9+'Výdavky 1'!I13+'Výdavky 1'!I19+'Výdavky 1'!I28+'Výdavky 1'!I32+'Výdavky 1'!I35+'Výdavky 1'!I38+'Výdavky 1'!I41+'Výdavky 1'!I44+'Výdavky 1'!I47+'Výdavky 1'!I53+'Výdavky 1'!I56+'Výdavky 1'!I60+'Výdavky 1'!I64+'Výdavky 1'!I67+'Výdavky 1'!I71+'Výdavky 2'!I5+'Výdavky 2'!I11+'Výdavky 2'!I15+'Výdavky 2'!I21+'Výdavky 2'!I27+'Výdavky 2'!I31+'Výdavky 2'!I37+'Výdavky 2'!I60+'Výdavky 2'!I63</f>
        <v>826765</v>
      </c>
    </row>
    <row r="68" spans="5:6" x14ac:dyDescent="0.3">
      <c r="E68" s="19"/>
      <c r="F68" s="19"/>
    </row>
  </sheetData>
  <mergeCells count="36">
    <mergeCell ref="A54:B54"/>
    <mergeCell ref="A11:B11"/>
    <mergeCell ref="A16:B16"/>
    <mergeCell ref="A15:B15"/>
    <mergeCell ref="I1:I2"/>
    <mergeCell ref="C1:C2"/>
    <mergeCell ref="D1:D2"/>
    <mergeCell ref="G1:G2"/>
    <mergeCell ref="E1:E2"/>
    <mergeCell ref="H1:H2"/>
    <mergeCell ref="F1:F2"/>
    <mergeCell ref="A1:B2"/>
    <mergeCell ref="A3:B3"/>
    <mergeCell ref="A5:B5"/>
    <mergeCell ref="A6:B6"/>
    <mergeCell ref="A37:B37"/>
    <mergeCell ref="A38:B38"/>
    <mergeCell ref="A22:B22"/>
    <mergeCell ref="A27:B27"/>
    <mergeCell ref="A12:B12"/>
    <mergeCell ref="A28:B28"/>
    <mergeCell ref="A31:B31"/>
    <mergeCell ref="A32:B32"/>
    <mergeCell ref="A21:B21"/>
    <mergeCell ref="A64:B64"/>
    <mergeCell ref="A56:B56"/>
    <mergeCell ref="A58:B58"/>
    <mergeCell ref="A60:B60"/>
    <mergeCell ref="A61:B61"/>
    <mergeCell ref="A63:B63"/>
    <mergeCell ref="A39:B39"/>
    <mergeCell ref="A44:B44"/>
    <mergeCell ref="A48:B48"/>
    <mergeCell ref="A50:B50"/>
    <mergeCell ref="A52:B52"/>
    <mergeCell ref="A42:B42"/>
  </mergeCells>
  <pageMargins left="0.25" right="0.25" top="0.75" bottom="0.75" header="0.3" footer="0.3"/>
  <pageSetup paperSize="9" scale="68" fitToHeight="0" orientation="portrait" r:id="rId1"/>
  <headerFooter>
    <oddFooter>&amp;C3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I41"/>
  <sheetViews>
    <sheetView workbookViewId="0">
      <selection activeCell="I44" sqref="I44"/>
    </sheetView>
  </sheetViews>
  <sheetFormatPr defaultRowHeight="14.4" x14ac:dyDescent="0.3"/>
  <sheetData>
    <row r="7" spans="1:9" ht="15" customHeight="1" x14ac:dyDescent="0.3">
      <c r="A7" s="60" t="s">
        <v>91</v>
      </c>
      <c r="B7" s="60"/>
      <c r="C7" s="60"/>
      <c r="D7" s="60"/>
      <c r="E7" s="60"/>
      <c r="F7" s="60"/>
      <c r="G7" s="60"/>
      <c r="H7" s="60"/>
      <c r="I7" s="60"/>
    </row>
    <row r="8" spans="1:9" ht="15" customHeight="1" x14ac:dyDescent="0.3">
      <c r="A8" s="60"/>
      <c r="B8" s="60"/>
      <c r="C8" s="60"/>
      <c r="D8" s="60"/>
      <c r="E8" s="60"/>
      <c r="F8" s="60"/>
      <c r="G8" s="60"/>
      <c r="H8" s="60"/>
      <c r="I8" s="60"/>
    </row>
    <row r="9" spans="1:9" x14ac:dyDescent="0.3">
      <c r="A9" s="24"/>
      <c r="B9" s="24"/>
      <c r="C9" s="24"/>
      <c r="D9" s="24"/>
      <c r="E9" s="24"/>
      <c r="F9" s="24"/>
      <c r="G9" s="24"/>
      <c r="H9" s="24"/>
      <c r="I9" s="24"/>
    </row>
    <row r="10" spans="1:9" x14ac:dyDescent="0.3">
      <c r="A10" s="24"/>
      <c r="B10" s="24"/>
      <c r="C10" s="24"/>
      <c r="D10" s="24"/>
      <c r="E10" s="24"/>
      <c r="F10" s="24"/>
      <c r="G10" s="24"/>
      <c r="H10" s="24"/>
      <c r="I10" s="24"/>
    </row>
    <row r="11" spans="1:9" x14ac:dyDescent="0.3">
      <c r="A11" s="24"/>
      <c r="B11" s="24"/>
      <c r="C11" s="24"/>
      <c r="D11" s="24"/>
      <c r="E11" s="24"/>
      <c r="F11" s="24"/>
      <c r="G11" s="24"/>
      <c r="H11" s="24"/>
      <c r="I11" s="24"/>
    </row>
    <row r="12" spans="1:9" x14ac:dyDescent="0.3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3">
      <c r="A13" s="24"/>
      <c r="B13" s="24"/>
      <c r="C13" s="24"/>
      <c r="D13" s="24"/>
      <c r="E13" s="24"/>
      <c r="F13" s="24"/>
      <c r="G13" s="24"/>
      <c r="H13" s="24"/>
      <c r="I13" s="24"/>
    </row>
    <row r="14" spans="1:9" x14ac:dyDescent="0.3">
      <c r="A14" s="24"/>
      <c r="B14" s="24"/>
      <c r="C14" s="24"/>
      <c r="D14" s="24"/>
      <c r="E14" s="24"/>
      <c r="F14" s="24"/>
      <c r="G14" s="24"/>
      <c r="H14" s="24"/>
      <c r="I14" s="24"/>
    </row>
    <row r="15" spans="1:9" x14ac:dyDescent="0.3">
      <c r="A15" s="24"/>
      <c r="B15" s="24"/>
      <c r="C15" s="24"/>
      <c r="D15" s="24"/>
      <c r="E15" s="24"/>
      <c r="F15" s="24"/>
      <c r="G15" s="24"/>
      <c r="H15" s="24"/>
      <c r="I15" s="24"/>
    </row>
    <row r="16" spans="1:9" x14ac:dyDescent="0.3">
      <c r="A16" s="24"/>
      <c r="B16" s="24"/>
      <c r="C16" s="24"/>
      <c r="D16" s="24"/>
      <c r="E16" s="24"/>
      <c r="F16" s="24"/>
      <c r="G16" s="24"/>
      <c r="H16" s="24"/>
      <c r="I16" s="24"/>
    </row>
    <row r="17" spans="1:9" x14ac:dyDescent="0.3">
      <c r="A17" s="24"/>
      <c r="B17" s="24"/>
      <c r="C17" s="24"/>
      <c r="D17" s="24"/>
      <c r="E17" s="24"/>
      <c r="F17" s="24"/>
      <c r="G17" s="24"/>
      <c r="H17" s="24"/>
      <c r="I17" s="24"/>
    </row>
    <row r="18" spans="1:9" x14ac:dyDescent="0.3">
      <c r="A18" s="24"/>
      <c r="B18" s="24"/>
      <c r="C18" s="24"/>
      <c r="D18" s="24"/>
      <c r="E18" s="24"/>
      <c r="F18" s="24"/>
      <c r="G18" s="24"/>
      <c r="H18" s="24"/>
      <c r="I18" s="24"/>
    </row>
    <row r="19" spans="1:9" x14ac:dyDescent="0.3">
      <c r="A19" s="24"/>
      <c r="B19" s="24"/>
      <c r="C19" s="24"/>
      <c r="D19" s="24"/>
      <c r="E19" s="24"/>
      <c r="F19" s="24"/>
      <c r="G19" s="24"/>
      <c r="H19" s="24"/>
      <c r="I19" s="24"/>
    </row>
    <row r="20" spans="1:9" x14ac:dyDescent="0.3">
      <c r="A20" s="61" t="s">
        <v>102</v>
      </c>
      <c r="B20" s="61"/>
      <c r="C20" s="61"/>
      <c r="D20" s="61"/>
      <c r="E20" s="24"/>
      <c r="F20" s="24"/>
      <c r="G20" s="24"/>
      <c r="H20" s="24"/>
      <c r="I20" s="24"/>
    </row>
    <row r="21" spans="1:9" x14ac:dyDescent="0.3">
      <c r="A21" s="24"/>
      <c r="B21" s="24"/>
      <c r="C21" s="24"/>
      <c r="D21" s="24"/>
      <c r="E21" s="24"/>
      <c r="F21" s="24"/>
      <c r="G21" s="24"/>
      <c r="H21" s="24"/>
      <c r="I21" s="24"/>
    </row>
    <row r="22" spans="1:9" x14ac:dyDescent="0.3">
      <c r="A22" s="24" t="s">
        <v>103</v>
      </c>
      <c r="B22" s="24"/>
      <c r="C22" s="24"/>
      <c r="D22" s="24"/>
      <c r="E22" s="24"/>
      <c r="F22" s="24"/>
      <c r="G22" s="24"/>
      <c r="H22" s="24"/>
      <c r="I22" s="24"/>
    </row>
    <row r="23" spans="1:9" x14ac:dyDescent="0.3">
      <c r="A23" s="24"/>
      <c r="B23" s="24"/>
      <c r="C23" s="24"/>
      <c r="D23" s="24"/>
      <c r="E23" s="24"/>
      <c r="F23" s="24"/>
      <c r="G23" s="24"/>
      <c r="H23" s="24"/>
      <c r="I23" s="24"/>
    </row>
    <row r="24" spans="1:9" x14ac:dyDescent="0.3">
      <c r="A24" s="61" t="s">
        <v>67</v>
      </c>
      <c r="B24" s="61"/>
      <c r="C24" s="61"/>
      <c r="D24" s="24"/>
      <c r="E24" s="24"/>
      <c r="F24" s="24"/>
      <c r="G24" s="24"/>
      <c r="H24" s="24"/>
      <c r="I24" s="24"/>
    </row>
    <row r="25" spans="1:9" x14ac:dyDescent="0.3">
      <c r="A25" s="24"/>
      <c r="B25" s="24"/>
      <c r="C25" s="24"/>
      <c r="D25" s="24"/>
      <c r="E25" s="24"/>
      <c r="F25" s="24"/>
      <c r="G25" s="24"/>
      <c r="H25" s="24"/>
      <c r="I25" s="24"/>
    </row>
    <row r="26" spans="1:9" x14ac:dyDescent="0.3">
      <c r="A26" s="62" t="s">
        <v>68</v>
      </c>
      <c r="B26" s="62"/>
      <c r="C26" s="62"/>
      <c r="D26" s="62"/>
      <c r="E26" s="62"/>
      <c r="F26" s="62"/>
      <c r="G26" s="62"/>
      <c r="H26" s="62"/>
      <c r="I26" s="62"/>
    </row>
    <row r="27" spans="1:9" x14ac:dyDescent="0.3">
      <c r="A27" s="24"/>
      <c r="B27" s="24"/>
      <c r="C27" s="24"/>
      <c r="D27" s="24"/>
      <c r="E27" s="24"/>
      <c r="F27" s="24"/>
      <c r="G27" s="24"/>
      <c r="H27" s="24"/>
      <c r="I27" s="24"/>
    </row>
    <row r="28" spans="1:9" x14ac:dyDescent="0.3">
      <c r="A28" s="24"/>
      <c r="B28" s="24"/>
      <c r="C28" s="24"/>
      <c r="D28" s="24"/>
      <c r="E28" s="24"/>
      <c r="F28" s="24"/>
      <c r="G28" s="24"/>
      <c r="H28" s="24"/>
      <c r="I28" s="24"/>
    </row>
    <row r="29" spans="1:9" x14ac:dyDescent="0.3">
      <c r="A29" s="24"/>
      <c r="B29" s="24"/>
      <c r="C29" s="24"/>
      <c r="D29" s="24"/>
      <c r="E29" s="24"/>
      <c r="F29" s="24"/>
      <c r="G29" s="24"/>
      <c r="H29" s="24"/>
      <c r="I29" s="24"/>
    </row>
    <row r="30" spans="1:9" x14ac:dyDescent="0.3">
      <c r="A30" s="24"/>
      <c r="B30" s="24"/>
      <c r="C30" s="24"/>
      <c r="D30" s="24"/>
      <c r="E30" s="24"/>
      <c r="F30" s="24"/>
      <c r="G30" s="24"/>
      <c r="H30" s="24"/>
      <c r="I30" s="24"/>
    </row>
    <row r="31" spans="1:9" x14ac:dyDescent="0.3">
      <c r="A31" s="24"/>
      <c r="B31" s="24"/>
      <c r="C31" s="24"/>
      <c r="D31" s="24"/>
      <c r="E31" s="24"/>
      <c r="F31" s="24"/>
      <c r="G31" s="24"/>
      <c r="H31" s="24"/>
      <c r="I31" s="24"/>
    </row>
    <row r="33" spans="1:9" ht="15.6" x14ac:dyDescent="0.3">
      <c r="A33" s="59" t="s">
        <v>79</v>
      </c>
      <c r="B33" s="59"/>
      <c r="C33" s="59"/>
      <c r="D33" s="59"/>
      <c r="E33" s="59"/>
      <c r="F33" s="59"/>
      <c r="G33" s="59"/>
      <c r="H33" s="59"/>
      <c r="I33" s="59"/>
    </row>
    <row r="34" spans="1:9" ht="15.6" x14ac:dyDescent="0.3">
      <c r="A34" s="59" t="s">
        <v>80</v>
      </c>
      <c r="B34" s="59"/>
      <c r="C34" s="59"/>
      <c r="D34" s="59"/>
      <c r="E34" s="59"/>
      <c r="F34" s="59"/>
      <c r="G34" s="59"/>
      <c r="H34" s="59"/>
      <c r="I34" s="59"/>
    </row>
    <row r="35" spans="1:9" ht="15.6" x14ac:dyDescent="0.3">
      <c r="A35" s="59" t="s">
        <v>81</v>
      </c>
      <c r="B35" s="59"/>
      <c r="C35" s="59"/>
      <c r="D35" s="59"/>
      <c r="E35" s="59"/>
      <c r="F35" s="59"/>
      <c r="G35" s="59"/>
      <c r="H35" s="59"/>
      <c r="I35" s="59"/>
    </row>
    <row r="36" spans="1:9" ht="15.6" x14ac:dyDescent="0.3">
      <c r="A36" s="59" t="s">
        <v>82</v>
      </c>
      <c r="B36" s="59"/>
      <c r="C36" s="59"/>
      <c r="D36" s="59"/>
      <c r="E36" s="59"/>
      <c r="F36" s="59"/>
      <c r="G36" s="59"/>
      <c r="H36" s="59"/>
      <c r="I36" s="59"/>
    </row>
    <row r="37" spans="1:9" ht="15.6" x14ac:dyDescent="0.3">
      <c r="A37" s="59" t="s">
        <v>83</v>
      </c>
      <c r="B37" s="59"/>
      <c r="C37" s="59"/>
      <c r="D37" s="59"/>
      <c r="E37" s="59"/>
      <c r="F37" s="59"/>
      <c r="G37" s="59"/>
      <c r="H37" s="59"/>
      <c r="I37" s="59"/>
    </row>
    <row r="38" spans="1:9" ht="15.6" x14ac:dyDescent="0.3">
      <c r="A38" s="59" t="s">
        <v>85</v>
      </c>
      <c r="B38" s="59"/>
      <c r="C38" s="59"/>
      <c r="D38" s="59"/>
      <c r="E38" s="59"/>
      <c r="F38" s="59"/>
      <c r="G38" s="59"/>
      <c r="H38" s="59"/>
      <c r="I38" s="59"/>
    </row>
    <row r="39" spans="1:9" ht="15.6" x14ac:dyDescent="0.3">
      <c r="A39" s="59" t="s">
        <v>84</v>
      </c>
      <c r="B39" s="59"/>
      <c r="C39" s="59"/>
      <c r="D39" s="59"/>
      <c r="E39" s="59"/>
      <c r="F39" s="59"/>
      <c r="G39" s="59"/>
      <c r="H39" s="59"/>
      <c r="I39" s="59"/>
    </row>
    <row r="40" spans="1:9" ht="15.6" x14ac:dyDescent="0.3">
      <c r="A40" s="26"/>
      <c r="B40" s="26"/>
      <c r="C40" s="26"/>
      <c r="D40" s="26"/>
      <c r="E40" s="26"/>
      <c r="F40" s="26"/>
      <c r="G40" s="26"/>
      <c r="H40" s="26"/>
      <c r="I40" s="26"/>
    </row>
    <row r="41" spans="1:9" ht="15.6" x14ac:dyDescent="0.3">
      <c r="A41" s="26" t="s">
        <v>104</v>
      </c>
      <c r="B41" s="26"/>
      <c r="C41" s="26"/>
      <c r="D41" s="26"/>
      <c r="E41" s="26"/>
      <c r="F41" s="26"/>
      <c r="G41" s="26"/>
      <c r="H41" s="26"/>
      <c r="I41" s="26"/>
    </row>
  </sheetData>
  <mergeCells count="11">
    <mergeCell ref="A34:I34"/>
    <mergeCell ref="A7:I8"/>
    <mergeCell ref="A20:D20"/>
    <mergeCell ref="A24:C24"/>
    <mergeCell ref="A26:I26"/>
    <mergeCell ref="A33:I33"/>
    <mergeCell ref="A35:I35"/>
    <mergeCell ref="A36:I36"/>
    <mergeCell ref="A37:I37"/>
    <mergeCell ref="A38:I38"/>
    <mergeCell ref="A39:I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Príjmy</vt:lpstr>
      <vt:lpstr>Výdavky 1</vt:lpstr>
      <vt:lpstr>Výdavky 2</vt:lpstr>
      <vt:lpstr>Prvá strana</vt:lpstr>
      <vt:lpstr>Príjmy!Oblasť_tlače</vt:lpstr>
      <vt:lpstr>'Výdavky 1'!Oblasť_tlače</vt:lpstr>
      <vt:lpstr>'Výdavky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MIKULOVÁ Miroslava</dc:creator>
  <cp:lastModifiedBy>Obecny Urad</cp:lastModifiedBy>
  <cp:lastPrinted>2024-11-28T09:42:20Z</cp:lastPrinted>
  <dcterms:created xsi:type="dcterms:W3CDTF">2015-09-24T12:42:09Z</dcterms:created>
  <dcterms:modified xsi:type="dcterms:W3CDTF">2024-12-02T07:51:50Z</dcterms:modified>
</cp:coreProperties>
</file>