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OZ 2 2022\OZ 8 2023\"/>
    </mc:Choice>
  </mc:AlternateContent>
  <xr:revisionPtr revIDLastSave="0" documentId="13_ncr:1_{BD7336B7-6F4F-4C1C-A46D-CC1EF69FAA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íjmy" sheetId="1" r:id="rId1"/>
    <sheet name="Výdavky 1" sheetId="4" r:id="rId2"/>
    <sheet name="Výdavky 2" sheetId="5" r:id="rId3"/>
    <sheet name="Prvá strana" sheetId="10" r:id="rId4"/>
  </sheets>
  <definedNames>
    <definedName name="_xlnm.Print_Area" localSheetId="0">Príjmy!$A$1:$I$56</definedName>
    <definedName name="_xlnm.Print_Area" localSheetId="1">'Výdavky 1'!$A$1:$I$69</definedName>
    <definedName name="_xlnm.Print_Area" localSheetId="2">'Výdavky 2'!$A$1:$I$64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5" l="1"/>
  <c r="D68" i="4"/>
  <c r="I62" i="5"/>
  <c r="I59" i="5"/>
  <c r="I37" i="5"/>
  <c r="I31" i="5"/>
  <c r="I27" i="5"/>
  <c r="I21" i="5"/>
  <c r="I15" i="5"/>
  <c r="I11" i="5"/>
  <c r="I5" i="5"/>
  <c r="H62" i="5"/>
  <c r="H59" i="5"/>
  <c r="H37" i="5"/>
  <c r="H31" i="5"/>
  <c r="H27" i="5"/>
  <c r="H21" i="5"/>
  <c r="H15" i="5"/>
  <c r="H11" i="5"/>
  <c r="H5" i="5"/>
  <c r="C62" i="5"/>
  <c r="C59" i="5"/>
  <c r="C37" i="5"/>
  <c r="C31" i="5"/>
  <c r="C27" i="5"/>
  <c r="C21" i="5"/>
  <c r="C15" i="5"/>
  <c r="C11" i="5"/>
  <c r="C5" i="5"/>
  <c r="E62" i="5"/>
  <c r="E59" i="5"/>
  <c r="E37" i="5"/>
  <c r="E31" i="5"/>
  <c r="E27" i="5"/>
  <c r="E21" i="5"/>
  <c r="E15" i="5"/>
  <c r="E11" i="5"/>
  <c r="E5" i="5"/>
  <c r="I68" i="4"/>
  <c r="I64" i="4"/>
  <c r="I61" i="4"/>
  <c r="I57" i="4"/>
  <c r="I51" i="4"/>
  <c r="I48" i="4"/>
  <c r="I42" i="4"/>
  <c r="I39" i="4"/>
  <c r="I36" i="4"/>
  <c r="I33" i="4"/>
  <c r="I30" i="4"/>
  <c r="I27" i="4"/>
  <c r="I23" i="4"/>
  <c r="I19" i="4"/>
  <c r="I13" i="4"/>
  <c r="I9" i="4"/>
  <c r="H68" i="4"/>
  <c r="H64" i="4"/>
  <c r="H61" i="4"/>
  <c r="H57" i="4"/>
  <c r="H51" i="4"/>
  <c r="H48" i="4"/>
  <c r="H42" i="4"/>
  <c r="H39" i="4"/>
  <c r="H36" i="4"/>
  <c r="H33" i="4"/>
  <c r="H30" i="4"/>
  <c r="H27" i="4"/>
  <c r="H23" i="4"/>
  <c r="H19" i="4"/>
  <c r="H13" i="4"/>
  <c r="H9" i="4"/>
  <c r="E68" i="4"/>
  <c r="E64" i="4"/>
  <c r="E61" i="4"/>
  <c r="E57" i="4"/>
  <c r="E51" i="4"/>
  <c r="E48" i="4"/>
  <c r="E42" i="4"/>
  <c r="E39" i="4"/>
  <c r="E36" i="4"/>
  <c r="E33" i="4"/>
  <c r="E30" i="4"/>
  <c r="E27" i="4"/>
  <c r="E23" i="4"/>
  <c r="E19" i="4"/>
  <c r="E13" i="4"/>
  <c r="E9" i="4"/>
  <c r="D64" i="4"/>
  <c r="D61" i="4"/>
  <c r="D57" i="4"/>
  <c r="D51" i="4"/>
  <c r="D48" i="4"/>
  <c r="D42" i="4"/>
  <c r="D39" i="4"/>
  <c r="D36" i="4"/>
  <c r="D33" i="4"/>
  <c r="D30" i="4"/>
  <c r="D27" i="4"/>
  <c r="D23" i="4"/>
  <c r="D19" i="4"/>
  <c r="D13" i="4"/>
  <c r="D9" i="4"/>
  <c r="C68" i="4"/>
  <c r="C64" i="4"/>
  <c r="C61" i="4"/>
  <c r="C57" i="4"/>
  <c r="C51" i="4"/>
  <c r="C48" i="4"/>
  <c r="C42" i="4"/>
  <c r="C39" i="4"/>
  <c r="C36" i="4"/>
  <c r="C33" i="4"/>
  <c r="C30" i="4"/>
  <c r="C27" i="4"/>
  <c r="C23" i="4"/>
  <c r="C19" i="4"/>
  <c r="C13" i="4"/>
  <c r="C9" i="4"/>
  <c r="E53" i="1"/>
  <c r="E52" i="1"/>
  <c r="E45" i="1"/>
  <c r="E39" i="1"/>
  <c r="E31" i="1"/>
  <c r="E17" i="1"/>
  <c r="F45" i="1"/>
  <c r="D45" i="1"/>
  <c r="C45" i="1"/>
  <c r="I45" i="1"/>
  <c r="H45" i="1"/>
  <c r="G45" i="1"/>
  <c r="F27" i="5"/>
  <c r="F59" i="5"/>
  <c r="F37" i="5"/>
  <c r="F31" i="5"/>
  <c r="F15" i="5"/>
  <c r="F11" i="5"/>
  <c r="F68" i="4"/>
  <c r="F61" i="4"/>
  <c r="F57" i="4"/>
  <c r="F48" i="4"/>
  <c r="F39" i="4"/>
  <c r="F27" i="4"/>
  <c r="F19" i="4"/>
  <c r="F9" i="4"/>
  <c r="F39" i="1"/>
  <c r="F31" i="1"/>
  <c r="F17" i="1"/>
  <c r="I52" i="1"/>
  <c r="H52" i="1"/>
  <c r="G52" i="1"/>
  <c r="F52" i="1"/>
  <c r="C39" i="1"/>
  <c r="D39" i="1"/>
  <c r="C52" i="1"/>
  <c r="C31" i="1"/>
  <c r="C17" i="1"/>
  <c r="E63" i="5" l="1"/>
  <c r="C63" i="5"/>
  <c r="I63" i="5"/>
  <c r="H63" i="5"/>
  <c r="C53" i="1"/>
  <c r="F53" i="1"/>
  <c r="G17" i="1"/>
  <c r="H17" i="1"/>
  <c r="I17" i="1"/>
  <c r="G31" i="1"/>
  <c r="H31" i="1"/>
  <c r="H53" i="1" s="1"/>
  <c r="I31" i="1"/>
  <c r="G39" i="1"/>
  <c r="H39" i="1"/>
  <c r="I39" i="1"/>
  <c r="D52" i="1"/>
  <c r="I53" i="1" l="1"/>
  <c r="G53" i="1"/>
  <c r="D62" i="5"/>
  <c r="D37" i="5"/>
  <c r="D31" i="5"/>
  <c r="D27" i="5"/>
  <c r="D21" i="5"/>
  <c r="D15" i="5"/>
  <c r="D11" i="5"/>
  <c r="D5" i="5"/>
  <c r="G62" i="5"/>
  <c r="G59" i="5"/>
  <c r="G37" i="5"/>
  <c r="G31" i="5"/>
  <c r="G27" i="5"/>
  <c r="G21" i="5"/>
  <c r="G15" i="5"/>
  <c r="G11" i="5"/>
  <c r="G5" i="5"/>
  <c r="G68" i="4"/>
  <c r="G64" i="4"/>
  <c r="G61" i="4"/>
  <c r="G57" i="4"/>
  <c r="G51" i="4"/>
  <c r="G48" i="4"/>
  <c r="G42" i="4"/>
  <c r="G39" i="4"/>
  <c r="G36" i="4"/>
  <c r="G33" i="4"/>
  <c r="G30" i="4"/>
  <c r="G27" i="4"/>
  <c r="G23" i="4"/>
  <c r="G19" i="4"/>
  <c r="G13" i="4"/>
  <c r="G9" i="4"/>
  <c r="D31" i="1"/>
  <c r="D17" i="1"/>
  <c r="D53" i="1" l="1"/>
  <c r="D63" i="5"/>
  <c r="G63" i="5"/>
</calcChain>
</file>

<file path=xl/sharedStrings.xml><?xml version="1.0" encoding="utf-8"?>
<sst xmlns="http://schemas.openxmlformats.org/spreadsheetml/2006/main" count="213" uniqueCount="115">
  <si>
    <t>Daňové príjmy</t>
  </si>
  <si>
    <t>Výnos dane z príjmov samospráve</t>
  </si>
  <si>
    <t>Daň za psa</t>
  </si>
  <si>
    <t>Daň za užívanie verejného priestranstva</t>
  </si>
  <si>
    <t>Daň za nevýherných hracích automatov</t>
  </si>
  <si>
    <t>Daň za jadrové zariadenia</t>
  </si>
  <si>
    <t>Poplatky za komunálny odpad</t>
  </si>
  <si>
    <t>Za prenajaté pozemky</t>
  </si>
  <si>
    <t>Za prenájom budov, priestorov a objektov</t>
  </si>
  <si>
    <t>Za prenájom strojov, prístrojov a zariadení</t>
  </si>
  <si>
    <t>Za porušenie predpisov</t>
  </si>
  <si>
    <t>Za predaj výrobkov a služieb</t>
  </si>
  <si>
    <t>Za stravné</t>
  </si>
  <si>
    <t>Za školy a školské zariadenia - MŠ</t>
  </si>
  <si>
    <t>Za odpadové vody</t>
  </si>
  <si>
    <t>Za predaj pozemkov</t>
  </si>
  <si>
    <t>Nedaňové príjmy:</t>
  </si>
  <si>
    <t xml:space="preserve">Úroky </t>
  </si>
  <si>
    <t>Z vratiek</t>
  </si>
  <si>
    <t>Tuzemské bežné granty a transfery:</t>
  </si>
  <si>
    <t>Granty</t>
  </si>
  <si>
    <t>Zo ŠR - prenesený výkon</t>
  </si>
  <si>
    <t>Prevod zostatkov</t>
  </si>
  <si>
    <t>Príjmy spolu</t>
  </si>
  <si>
    <t>Medzisúčet:</t>
  </si>
  <si>
    <t>Kapitálové príjmy</t>
  </si>
  <si>
    <t>Bežné príjmy</t>
  </si>
  <si>
    <t>Bežné výdavky</t>
  </si>
  <si>
    <t>01.1.1. Verejná správa</t>
  </si>
  <si>
    <t>01.1.2. Finančné a rozpočtové záležitosti</t>
  </si>
  <si>
    <t>01.3.3. Iné všeobecné služby - matričný úrad</t>
  </si>
  <si>
    <t>01.7.0. Transakcie verejného dlhu</t>
  </si>
  <si>
    <t>Splácanie tuzemskej istiny</t>
  </si>
  <si>
    <t>03.2.0. Ochrana pred požiarmi</t>
  </si>
  <si>
    <t>04.5.1. Cestná doprava</t>
  </si>
  <si>
    <t>05.1.0. Nakladanie s odpadmi</t>
  </si>
  <si>
    <t>05.2.0. Nakladanie s odpadovými vodami</t>
  </si>
  <si>
    <t>05.3.0. Znižovanie znečistenia - vodné toky</t>
  </si>
  <si>
    <t>06.1.0. Rozvoj bývania</t>
  </si>
  <si>
    <t>06.2.0. Rozvoj obcí</t>
  </si>
  <si>
    <t>06.4.0. Verejné osvetlenie</t>
  </si>
  <si>
    <t>08.1.0. Rekreačné a športové služby</t>
  </si>
  <si>
    <t>Bežné transfery</t>
  </si>
  <si>
    <t>08.2.0. Kultúrne služby</t>
  </si>
  <si>
    <t>08.4.0. Náboženské a iné spoločenské služby - cintoríny</t>
  </si>
  <si>
    <t>08.6.0. Rekreačné, kultúrne a náboženské podujatia</t>
  </si>
  <si>
    <t>09.1.2. Primárne vzdelávanie - CZŠ</t>
  </si>
  <si>
    <t>09.6.0.1. Vedľajšie služby - predprimárne vzdelávanie - ŠJ</t>
  </si>
  <si>
    <t>Kapitálové výdavky</t>
  </si>
  <si>
    <t>Výdavkové finančné operácie</t>
  </si>
  <si>
    <t>Príjmové finančné operácie</t>
  </si>
  <si>
    <t>Výdavky spolu:</t>
  </si>
  <si>
    <t>Príjmy</t>
  </si>
  <si>
    <t>Daň z nehnuteľností - pozemky</t>
  </si>
  <si>
    <t>Daň z nehnuteľností - stavby</t>
  </si>
  <si>
    <t>Daň z nehnuteľností - byty</t>
  </si>
  <si>
    <t>08.3.0. Obecný rozhlas</t>
  </si>
  <si>
    <t>10.4.0. Rodina a deti</t>
  </si>
  <si>
    <t xml:space="preserve">Bežné transfery </t>
  </si>
  <si>
    <t>09.1.1. Predprimárne vzdelávanie - MŠ</t>
  </si>
  <si>
    <t>Výdavky</t>
  </si>
  <si>
    <t>Z rozpočtu VÚC</t>
  </si>
  <si>
    <t>Mzdy, platy, služob. príjmy</t>
  </si>
  <si>
    <t>Poistné a príspevky do poisťovní</t>
  </si>
  <si>
    <t>Tovary a služby</t>
  </si>
  <si>
    <t>Bežné tranfery</t>
  </si>
  <si>
    <t>Splácanie úrokov a ostatné plnenia</t>
  </si>
  <si>
    <t>Mzdy, platy, služobné príjmy</t>
  </si>
  <si>
    <t>09.1.1. Predprimárne vzdelávanie</t>
  </si>
  <si>
    <t>Zvesené dňa:</t>
  </si>
  <si>
    <t>Schválené obecným zastupiteľstvom dňa:                                            uznesením č.:</t>
  </si>
  <si>
    <t>Z predaja nehmotných aktív</t>
  </si>
  <si>
    <t>Prostriedky predchádzajúcich rokov</t>
  </si>
  <si>
    <t>Zo štátneho rozpočtu</t>
  </si>
  <si>
    <t>09.1.2. Predprimárne vzdelávanie - CZŠ</t>
  </si>
  <si>
    <t>Obstarávanie kapitálových aktív</t>
  </si>
  <si>
    <t xml:space="preserve">Zo ŠR </t>
  </si>
  <si>
    <t xml:space="preserve">Trans.subj.mimo VS </t>
  </si>
  <si>
    <t>Úvery  Primabanka</t>
  </si>
  <si>
    <t>Úvery ŠFRB</t>
  </si>
  <si>
    <t>Rozpočet 2023</t>
  </si>
  <si>
    <t>Z náhrad z poistného plnenia</t>
  </si>
  <si>
    <t>Od ostat.subj.ver.správy</t>
  </si>
  <si>
    <t>Rozpočet     2023</t>
  </si>
  <si>
    <t>Dňom vyvesenia návrhu rozpočtu začína plynúť najmenej desaťdňová lehota, počas ktorej</t>
  </si>
  <si>
    <t>môžu fyzické osoby a právnické osoby uplatniť pripomienku k návrhu rozpočtu v písomnej</t>
  </si>
  <si>
    <t>forme, elektronicky alebo ústne do zápisnice na obecnom úrade. Pripomienkou možno v</t>
  </si>
  <si>
    <t>určenej lehote navrhnúť nový text alebo odporučiť úpravu textu, a to doplnenie, zmenu</t>
  </si>
  <si>
    <t>vypustenie alebo spresnenie pôvodného textu. Z pripomienky musí byť zrejmé, kto ju</t>
  </si>
  <si>
    <t>ak nie sú zdôvodnené.</t>
  </si>
  <si>
    <t>predkladá. Na ostatné podnety nemusí navrhovateľ rozpočtu prihliadať, a to najmä vtedy.</t>
  </si>
  <si>
    <t>04.5.1 Cestná doprava</t>
  </si>
  <si>
    <t>05.3.0. Znižovanie znečistenia</t>
  </si>
  <si>
    <t>Rozpočet     2024</t>
  </si>
  <si>
    <t>Rozpočet 2024</t>
  </si>
  <si>
    <t>Skutočnosť    2021</t>
  </si>
  <si>
    <t>Prijaté fin.zábezpeky</t>
  </si>
  <si>
    <t>Skutočnosť 2021</t>
  </si>
  <si>
    <t>08.4.0. Náboženské a iné spol.služby</t>
  </si>
  <si>
    <t>Rozpočet     2025</t>
  </si>
  <si>
    <t>Rozpočet 2025</t>
  </si>
  <si>
    <t>Správne poplatky</t>
  </si>
  <si>
    <t>10.2.0. Staroba - denný stacionár</t>
  </si>
  <si>
    <t>10.7.0. Sociálna pomoc občanom v hmotnej núdzi-Ukrajina</t>
  </si>
  <si>
    <t xml:space="preserve">Leader MASKA / na MŠ / </t>
  </si>
  <si>
    <t>Predpokladaná skutočnosť r. 2023</t>
  </si>
  <si>
    <t>Skutočnosť    2022</t>
  </si>
  <si>
    <t>Rozpočet     2026</t>
  </si>
  <si>
    <t>Skutočnosť 2022</t>
  </si>
  <si>
    <t>Rozpočet 2026</t>
  </si>
  <si>
    <t>Vypracoval: Mgr. Pavol Novák</t>
  </si>
  <si>
    <t>Vyhodnotenie pripomienok sa uskutoční dňa 30.11.2023 o 10:00 hod.</t>
  </si>
  <si>
    <t>Rozpočet obce Nová Dedina na rok 2024 - 2026</t>
  </si>
  <si>
    <t>Návrh rozpočtu obce Nová Dedina na roky 2024 - 2026</t>
  </si>
  <si>
    <t>Zverejnené dňa:  20.11.2023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</si>
</sst>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0" xfId="0" applyFont="1"/>
    <xf numFmtId="4" fontId="0" fillId="0" borderId="1" xfId="0" applyNumberFormat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1" xfId="0" applyNumberFormat="1" applyBorder="1"/>
    <xf numFmtId="4" fontId="1" fillId="3" borderId="1" xfId="0" applyNumberFormat="1" applyFont="1" applyFill="1" applyBorder="1"/>
    <xf numFmtId="4" fontId="0" fillId="0" borderId="1" xfId="0" applyNumberFormat="1" applyBorder="1" applyAlignment="1">
      <alignment horizontal="left"/>
    </xf>
    <xf numFmtId="4" fontId="1" fillId="6" borderId="1" xfId="0" applyNumberFormat="1" applyFont="1" applyFill="1" applyBorder="1" applyAlignment="1">
      <alignment horizontal="right"/>
    </xf>
    <xf numFmtId="0" fontId="0" fillId="7" borderId="1" xfId="0" applyFill="1" applyBorder="1"/>
    <xf numFmtId="0" fontId="1" fillId="5" borderId="9" xfId="0" applyFont="1" applyFill="1" applyBorder="1" applyAlignment="1">
      <alignment horizontal="center"/>
    </xf>
    <xf numFmtId="4" fontId="0" fillId="7" borderId="1" xfId="0" applyNumberForma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0" fillId="4" borderId="1" xfId="0" applyFill="1" applyBorder="1"/>
    <xf numFmtId="4" fontId="5" fillId="0" borderId="1" xfId="0" applyNumberFormat="1" applyFont="1" applyBorder="1" applyAlignment="1">
      <alignment horizontal="right"/>
    </xf>
    <xf numFmtId="4" fontId="0" fillId="0" borderId="0" xfId="0" applyNumberFormat="1"/>
    <xf numFmtId="0" fontId="0" fillId="4" borderId="3" xfId="0" applyFill="1" applyBorder="1"/>
    <xf numFmtId="4" fontId="0" fillId="4" borderId="1" xfId="0" applyNumberForma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7" fillId="0" borderId="0" xfId="0" applyFont="1"/>
    <xf numFmtId="0" fontId="0" fillId="4" borderId="0" xfId="0" applyFill="1"/>
    <xf numFmtId="0" fontId="8" fillId="0" borderId="0" xfId="0" applyFont="1"/>
    <xf numFmtId="0" fontId="9" fillId="0" borderId="0" xfId="0" applyFont="1"/>
    <xf numFmtId="0" fontId="0" fillId="0" borderId="2" xfId="0" applyBorder="1"/>
    <xf numFmtId="0" fontId="0" fillId="0" borderId="3" xfId="0" applyBorder="1"/>
    <xf numFmtId="4" fontId="0" fillId="4" borderId="0" xfId="0" applyNumberFormat="1" applyFill="1"/>
    <xf numFmtId="0" fontId="1" fillId="5" borderId="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4" borderId="2" xfId="0" applyFill="1" applyBorder="1"/>
    <xf numFmtId="0" fontId="0" fillId="4" borderId="10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0" fillId="4" borderId="1" xfId="0" applyFill="1" applyBorder="1"/>
    <xf numFmtId="0" fontId="1" fillId="3" borderId="1" xfId="0" applyFont="1" applyFill="1" applyBorder="1"/>
    <xf numFmtId="0" fontId="1" fillId="5" borderId="1" xfId="0" applyFont="1" applyFill="1" applyBorder="1" applyAlignment="1">
      <alignment horizontal="center"/>
    </xf>
    <xf numFmtId="4" fontId="0" fillId="4" borderId="1" xfId="0" applyNumberForma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3300"/>
      <color rgb="FF067423"/>
      <color rgb="FFFF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104775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3629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0</xdr:colOff>
      <xdr:row>1</xdr:row>
      <xdr:rowOff>104775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9127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813007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10</xdr:col>
      <xdr:colOff>714375</xdr:colOff>
      <xdr:row>1</xdr:row>
      <xdr:rowOff>104775</xdr:rowOff>
    </xdr:from>
    <xdr:ext cx="184731" cy="264560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4004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0</xdr:colOff>
      <xdr:row>1</xdr:row>
      <xdr:rowOff>104775</xdr:rowOff>
    </xdr:from>
    <xdr:ext cx="184731" cy="264560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2862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1</xdr:row>
      <xdr:rowOff>104775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216316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9437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1</xdr:row>
      <xdr:rowOff>104775</xdr:rowOff>
    </xdr:from>
    <xdr:ext cx="184731" cy="264560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9437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714375</xdr:colOff>
      <xdr:row>1</xdr:row>
      <xdr:rowOff>104775</xdr:rowOff>
    </xdr:from>
    <xdr:ext cx="184731" cy="264560"/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1</xdr:row>
      <xdr:rowOff>104775</xdr:rowOff>
    </xdr:from>
    <xdr:ext cx="184731" cy="264560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9437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714375</xdr:colOff>
      <xdr:row>1</xdr:row>
      <xdr:rowOff>104775</xdr:rowOff>
    </xdr:from>
    <xdr:ext cx="184731" cy="264560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82955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1</xdr:row>
      <xdr:rowOff>104775</xdr:rowOff>
    </xdr:from>
    <xdr:ext cx="184731" cy="264560"/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400425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1</xdr:row>
      <xdr:rowOff>104775</xdr:rowOff>
    </xdr:from>
    <xdr:ext cx="184731" cy="264560"/>
    <xdr:sp macro="" textlink="">
      <xdr:nvSpPr>
        <xdr:cNvPr id="22" name="BlokTextu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1</xdr:row>
      <xdr:rowOff>104775</xdr:rowOff>
    </xdr:from>
    <xdr:ext cx="184731" cy="264560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1</xdr:row>
      <xdr:rowOff>104775</xdr:rowOff>
    </xdr:from>
    <xdr:ext cx="184731" cy="264560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6936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24" name="BlokTextu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25" name="BlokTextu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26" name="BlokTextu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36</xdr:row>
      <xdr:rowOff>104775</xdr:rowOff>
    </xdr:from>
    <xdr:ext cx="184731" cy="264560"/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4451684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0</xdr:colOff>
      <xdr:row>36</xdr:row>
      <xdr:rowOff>104775</xdr:rowOff>
    </xdr:from>
    <xdr:ext cx="184731" cy="264560"/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7980947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50" name="BlokTextu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0</xdr:colOff>
      <xdr:row>36</xdr:row>
      <xdr:rowOff>104775</xdr:rowOff>
    </xdr:from>
    <xdr:ext cx="184731" cy="264560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356936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52" name="BlokTextu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36</xdr:row>
      <xdr:rowOff>104775</xdr:rowOff>
    </xdr:from>
    <xdr:ext cx="184731" cy="264560"/>
    <xdr:sp macro="" textlink="">
      <xdr:nvSpPr>
        <xdr:cNvPr id="54" name="BlokTextu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4451684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56" name="BlokTextu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714375</xdr:colOff>
      <xdr:row>36</xdr:row>
      <xdr:rowOff>104775</xdr:rowOff>
    </xdr:from>
    <xdr:ext cx="184731" cy="264560"/>
    <xdr:sp macro="" textlink="">
      <xdr:nvSpPr>
        <xdr:cNvPr id="57" name="BlokTextu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36</xdr:row>
      <xdr:rowOff>104775</xdr:rowOff>
    </xdr:from>
    <xdr:ext cx="184731" cy="264560"/>
    <xdr:sp macro="" textlink="">
      <xdr:nvSpPr>
        <xdr:cNvPr id="58" name="BlokTextu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4451684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59" name="BlokTextu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60" name="BlokTextu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5166059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714375</xdr:colOff>
      <xdr:row>36</xdr:row>
      <xdr:rowOff>104775</xdr:rowOff>
    </xdr:from>
    <xdr:ext cx="184731" cy="264560"/>
    <xdr:sp macro="" textlink="">
      <xdr:nvSpPr>
        <xdr:cNvPr id="61" name="BlokTextu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6930691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3</xdr:col>
      <xdr:colOff>714375</xdr:colOff>
      <xdr:row>36</xdr:row>
      <xdr:rowOff>104775</xdr:rowOff>
    </xdr:from>
    <xdr:ext cx="184731" cy="264560"/>
    <xdr:sp macro="" textlink="">
      <xdr:nvSpPr>
        <xdr:cNvPr id="62" name="BlokTextu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428374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7813007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64" name="BlokTextu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7813007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36</xdr:row>
      <xdr:rowOff>104775</xdr:rowOff>
    </xdr:from>
    <xdr:ext cx="184731" cy="264560"/>
    <xdr:sp macro="" textlink="">
      <xdr:nvSpPr>
        <xdr:cNvPr id="65" name="BlokTextu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687053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66" name="BlokTextu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340142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67" name="BlokTextu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40142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68" name="BlokTextu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401428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7148936E-A83C-4E34-90BC-779D58F337B6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1</xdr:row>
      <xdr:rowOff>104775</xdr:rowOff>
    </xdr:from>
    <xdr:ext cx="184731" cy="264560"/>
    <xdr:sp macro="" textlink="">
      <xdr:nvSpPr>
        <xdr:cNvPr id="20" name="BlokTextu 19">
          <a:extLst>
            <a:ext uri="{FF2B5EF4-FFF2-40B4-BE49-F238E27FC236}">
              <a16:creationId xmlns:a16="http://schemas.microsoft.com/office/drawing/2014/main" id="{A80FF622-1E35-448A-A0F6-D49A33D1C1F6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1FD0BBD5-5DAE-48EA-B257-0CC5F7BAB874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714375</xdr:colOff>
      <xdr:row>36</xdr:row>
      <xdr:rowOff>104775</xdr:rowOff>
    </xdr:from>
    <xdr:ext cx="184731" cy="264560"/>
    <xdr:sp macro="" textlink="">
      <xdr:nvSpPr>
        <xdr:cNvPr id="28" name="BlokTextu 27">
          <a:extLst>
            <a:ext uri="{FF2B5EF4-FFF2-40B4-BE49-F238E27FC236}">
              <a16:creationId xmlns:a16="http://schemas.microsoft.com/office/drawing/2014/main" id="{7D5CD96C-6EC1-4678-91E0-BD1EACEFCF5E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1</xdr:row>
      <xdr:rowOff>104775</xdr:rowOff>
    </xdr:from>
    <xdr:ext cx="184731" cy="264560"/>
    <xdr:sp macro="" textlink="">
      <xdr:nvSpPr>
        <xdr:cNvPr id="37" name="BlokTextu 36">
          <a:extLst>
            <a:ext uri="{FF2B5EF4-FFF2-40B4-BE49-F238E27FC236}">
              <a16:creationId xmlns:a16="http://schemas.microsoft.com/office/drawing/2014/main" id="{7EA0E872-CBFD-4608-BCE1-E69832161690}"/>
            </a:ext>
          </a:extLst>
        </xdr:cNvPr>
        <xdr:cNvSpPr txBox="1"/>
      </xdr:nvSpPr>
      <xdr:spPr>
        <a:xfrm>
          <a:off x="4339389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CA468FCA-F453-48B2-956E-813DC7650D16}"/>
            </a:ext>
          </a:extLst>
        </xdr:cNvPr>
        <xdr:cNvSpPr txBox="1"/>
      </xdr:nvSpPr>
      <xdr:spPr>
        <a:xfrm>
          <a:off x="50537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96676805-9F62-442E-859C-DF5B0D5BC8E1}"/>
            </a:ext>
          </a:extLst>
        </xdr:cNvPr>
        <xdr:cNvSpPr txBox="1"/>
      </xdr:nvSpPr>
      <xdr:spPr>
        <a:xfrm>
          <a:off x="50537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1</xdr:row>
      <xdr:rowOff>104775</xdr:rowOff>
    </xdr:from>
    <xdr:ext cx="184731" cy="264560"/>
    <xdr:sp macro="" textlink="">
      <xdr:nvSpPr>
        <xdr:cNvPr id="40" name="BlokTextu 39">
          <a:extLst>
            <a:ext uri="{FF2B5EF4-FFF2-40B4-BE49-F238E27FC236}">
              <a16:creationId xmlns:a16="http://schemas.microsoft.com/office/drawing/2014/main" id="{3ADEC473-D78E-4BF6-A03B-C8D5A5C0D6FA}"/>
            </a:ext>
          </a:extLst>
        </xdr:cNvPr>
        <xdr:cNvSpPr txBox="1"/>
      </xdr:nvSpPr>
      <xdr:spPr>
        <a:xfrm>
          <a:off x="50537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0</xdr:colOff>
      <xdr:row>36</xdr:row>
      <xdr:rowOff>104775</xdr:rowOff>
    </xdr:from>
    <xdr:ext cx="184731" cy="264560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B9846EDB-A010-45D4-9EAE-B5E3D8E2B1CE}"/>
            </a:ext>
          </a:extLst>
        </xdr:cNvPr>
        <xdr:cNvSpPr txBox="1"/>
      </xdr:nvSpPr>
      <xdr:spPr>
        <a:xfrm>
          <a:off x="4339389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321E7436-1C52-4E5A-B99C-C2A5C3839DC1}"/>
            </a:ext>
          </a:extLst>
        </xdr:cNvPr>
        <xdr:cNvSpPr txBox="1"/>
      </xdr:nvSpPr>
      <xdr:spPr>
        <a:xfrm>
          <a:off x="50537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558CAD9C-C90E-4FD1-BFE7-B2981948C737}"/>
            </a:ext>
          </a:extLst>
        </xdr:cNvPr>
        <xdr:cNvSpPr txBox="1"/>
      </xdr:nvSpPr>
      <xdr:spPr>
        <a:xfrm>
          <a:off x="50537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714375</xdr:colOff>
      <xdr:row>36</xdr:row>
      <xdr:rowOff>104775</xdr:rowOff>
    </xdr:from>
    <xdr:ext cx="184731" cy="264560"/>
    <xdr:sp macro="" textlink="">
      <xdr:nvSpPr>
        <xdr:cNvPr id="44" name="BlokTextu 43">
          <a:extLst>
            <a:ext uri="{FF2B5EF4-FFF2-40B4-BE49-F238E27FC236}">
              <a16:creationId xmlns:a16="http://schemas.microsoft.com/office/drawing/2014/main" id="{32C0EBB1-528E-42F1-AD8E-DF28C391DE2A}"/>
            </a:ext>
          </a:extLst>
        </xdr:cNvPr>
        <xdr:cNvSpPr txBox="1"/>
      </xdr:nvSpPr>
      <xdr:spPr>
        <a:xfrm>
          <a:off x="50537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1</xdr:row>
      <xdr:rowOff>104775</xdr:rowOff>
    </xdr:from>
    <xdr:ext cx="184731" cy="264560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D13BEAA3-2BF0-41C1-A3DB-0A21DAA6642F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1</xdr:row>
      <xdr:rowOff>104775</xdr:rowOff>
    </xdr:from>
    <xdr:ext cx="184731" cy="264560"/>
    <xdr:sp macro="" textlink="">
      <xdr:nvSpPr>
        <xdr:cNvPr id="46" name="BlokTextu 45">
          <a:extLst>
            <a:ext uri="{FF2B5EF4-FFF2-40B4-BE49-F238E27FC236}">
              <a16:creationId xmlns:a16="http://schemas.microsoft.com/office/drawing/2014/main" id="{DFCF463D-6C6D-460F-AF17-4C9A31BD2EC3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D353482B-6C7F-4519-90E8-462FF229DDA0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7</xdr:col>
      <xdr:colOff>714375</xdr:colOff>
      <xdr:row>36</xdr:row>
      <xdr:rowOff>104775</xdr:rowOff>
    </xdr:from>
    <xdr:ext cx="184731" cy="264560"/>
    <xdr:sp macro="" textlink="">
      <xdr:nvSpPr>
        <xdr:cNvPr id="69" name="BlokTextu 68">
          <a:extLst>
            <a:ext uri="{FF2B5EF4-FFF2-40B4-BE49-F238E27FC236}">
              <a16:creationId xmlns:a16="http://schemas.microsoft.com/office/drawing/2014/main" id="{D6F9AA70-1C4E-4B73-AAD8-A143DBFA040B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1</xdr:row>
      <xdr:rowOff>104775</xdr:rowOff>
    </xdr:from>
    <xdr:ext cx="184731" cy="264560"/>
    <xdr:sp macro="" textlink="">
      <xdr:nvSpPr>
        <xdr:cNvPr id="70" name="BlokTextu 69">
          <a:extLst>
            <a:ext uri="{FF2B5EF4-FFF2-40B4-BE49-F238E27FC236}">
              <a16:creationId xmlns:a16="http://schemas.microsoft.com/office/drawing/2014/main" id="{BF212316-0008-4A3A-B131-6ADFAC458BDD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1</xdr:row>
      <xdr:rowOff>104775</xdr:rowOff>
    </xdr:from>
    <xdr:ext cx="184731" cy="264560"/>
    <xdr:sp macro="" textlink="">
      <xdr:nvSpPr>
        <xdr:cNvPr id="71" name="BlokTextu 70">
          <a:extLst>
            <a:ext uri="{FF2B5EF4-FFF2-40B4-BE49-F238E27FC236}">
              <a16:creationId xmlns:a16="http://schemas.microsoft.com/office/drawing/2014/main" id="{065CDEA4-B384-4BD2-B6C2-9114BA4ECDE3}"/>
            </a:ext>
          </a:extLst>
        </xdr:cNvPr>
        <xdr:cNvSpPr txBox="1"/>
      </xdr:nvSpPr>
      <xdr:spPr>
        <a:xfrm>
          <a:off x="7796964" y="2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36</xdr:row>
      <xdr:rowOff>104775</xdr:rowOff>
    </xdr:from>
    <xdr:ext cx="184731" cy="264560"/>
    <xdr:sp macro="" textlink="">
      <xdr:nvSpPr>
        <xdr:cNvPr id="72" name="BlokTextu 71">
          <a:extLst>
            <a:ext uri="{FF2B5EF4-FFF2-40B4-BE49-F238E27FC236}">
              <a16:creationId xmlns:a16="http://schemas.microsoft.com/office/drawing/2014/main" id="{CFE53901-B702-47B4-BE18-BD1F2C705C41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8</xdr:col>
      <xdr:colOff>714375</xdr:colOff>
      <xdr:row>36</xdr:row>
      <xdr:rowOff>104775</xdr:rowOff>
    </xdr:from>
    <xdr:ext cx="184731" cy="264560"/>
    <xdr:sp macro="" textlink="">
      <xdr:nvSpPr>
        <xdr:cNvPr id="73" name="BlokTextu 72">
          <a:extLst>
            <a:ext uri="{FF2B5EF4-FFF2-40B4-BE49-F238E27FC236}">
              <a16:creationId xmlns:a16="http://schemas.microsoft.com/office/drawing/2014/main" id="{41960C6A-00CD-4DC3-88B0-A7817611FCDE}"/>
            </a:ext>
          </a:extLst>
        </xdr:cNvPr>
        <xdr:cNvSpPr txBox="1"/>
      </xdr:nvSpPr>
      <xdr:spPr>
        <a:xfrm>
          <a:off x="7796964" y="6874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topLeftCell="A49" workbookViewId="0">
      <selection activeCell="E49" sqref="E49"/>
    </sheetView>
  </sheetViews>
  <sheetFormatPr defaultRowHeight="14.4" x14ac:dyDescent="0.3"/>
  <cols>
    <col min="1" max="1" width="8.109375" customWidth="1"/>
    <col min="2" max="2" width="38" customWidth="1"/>
    <col min="3" max="3" width="14.33203125" customWidth="1"/>
    <col min="4" max="4" width="13.33203125" customWidth="1"/>
    <col min="5" max="5" width="16.109375" customWidth="1"/>
    <col min="6" max="6" width="17.44140625" customWidth="1"/>
    <col min="7" max="7" width="16" customWidth="1"/>
    <col min="8" max="9" width="13.33203125" customWidth="1"/>
  </cols>
  <sheetData>
    <row r="1" spans="1:9" ht="23.4" x14ac:dyDescent="0.3">
      <c r="A1" s="41" t="s">
        <v>112</v>
      </c>
      <c r="B1" s="41"/>
      <c r="C1" s="41"/>
      <c r="D1" s="41"/>
      <c r="E1" s="41"/>
      <c r="F1" s="41"/>
      <c r="G1" s="41"/>
      <c r="H1" s="41"/>
      <c r="I1" s="41"/>
    </row>
    <row r="2" spans="1:9" ht="23.4" x14ac:dyDescent="0.45">
      <c r="A2" s="2"/>
      <c r="B2" s="2"/>
      <c r="C2" s="2"/>
      <c r="D2" s="2"/>
      <c r="E2" s="2"/>
      <c r="F2" s="2"/>
      <c r="G2" s="2"/>
      <c r="H2" s="2"/>
      <c r="I2" s="2"/>
    </row>
    <row r="3" spans="1:9" x14ac:dyDescent="0.3">
      <c r="F3" s="27"/>
    </row>
    <row r="4" spans="1:9" ht="15" customHeight="1" x14ac:dyDescent="0.3">
      <c r="A4" s="35" t="s">
        <v>52</v>
      </c>
      <c r="B4" s="36"/>
      <c r="C4" s="39" t="s">
        <v>95</v>
      </c>
      <c r="D4" s="39" t="s">
        <v>106</v>
      </c>
      <c r="E4" s="39" t="s">
        <v>83</v>
      </c>
      <c r="F4" s="46" t="s">
        <v>105</v>
      </c>
      <c r="G4" s="39" t="s">
        <v>93</v>
      </c>
      <c r="H4" s="39" t="s">
        <v>99</v>
      </c>
      <c r="I4" s="39" t="s">
        <v>107</v>
      </c>
    </row>
    <row r="5" spans="1:9" ht="20.25" customHeight="1" x14ac:dyDescent="0.3">
      <c r="A5" s="37"/>
      <c r="B5" s="38"/>
      <c r="C5" s="40"/>
      <c r="D5" s="40"/>
      <c r="E5" s="40"/>
      <c r="F5" s="47"/>
      <c r="G5" s="40"/>
      <c r="H5" s="40"/>
      <c r="I5" s="40"/>
    </row>
    <row r="6" spans="1:9" x14ac:dyDescent="0.3">
      <c r="A6" s="31" t="s">
        <v>26</v>
      </c>
      <c r="B6" s="32"/>
      <c r="C6" s="14"/>
      <c r="D6" s="14"/>
      <c r="E6" s="14"/>
      <c r="F6" s="14"/>
      <c r="G6" s="14"/>
      <c r="H6" s="14"/>
      <c r="I6" s="14"/>
    </row>
    <row r="7" spans="1:9" x14ac:dyDescent="0.3">
      <c r="A7" s="33" t="s">
        <v>0</v>
      </c>
      <c r="B7" s="34"/>
      <c r="C7" s="17"/>
      <c r="D7" s="17"/>
      <c r="E7" s="17"/>
      <c r="F7" s="17"/>
      <c r="G7" s="17"/>
      <c r="H7" s="17"/>
      <c r="I7" s="17"/>
    </row>
    <row r="8" spans="1:9" x14ac:dyDescent="0.3">
      <c r="A8" s="3">
        <v>111003</v>
      </c>
      <c r="B8" s="3" t="s">
        <v>1</v>
      </c>
      <c r="C8" s="5">
        <v>465529.01</v>
      </c>
      <c r="D8" s="5">
        <v>510490.25</v>
      </c>
      <c r="E8" s="5">
        <v>546810</v>
      </c>
      <c r="F8" s="5">
        <v>546810</v>
      </c>
      <c r="G8" s="5">
        <v>452000</v>
      </c>
      <c r="H8" s="5">
        <v>452000</v>
      </c>
      <c r="I8" s="5">
        <v>452000</v>
      </c>
    </row>
    <row r="9" spans="1:9" x14ac:dyDescent="0.3">
      <c r="A9" s="3">
        <v>121001</v>
      </c>
      <c r="B9" s="3" t="s">
        <v>53</v>
      </c>
      <c r="C9" s="5">
        <v>49668.83</v>
      </c>
      <c r="D9" s="5">
        <v>49620.5</v>
      </c>
      <c r="E9" s="5">
        <v>51290</v>
      </c>
      <c r="F9" s="5">
        <v>51290</v>
      </c>
      <c r="G9" s="5">
        <v>76935</v>
      </c>
      <c r="H9" s="5">
        <v>76935</v>
      </c>
      <c r="I9" s="5">
        <v>76935</v>
      </c>
    </row>
    <row r="10" spans="1:9" x14ac:dyDescent="0.3">
      <c r="A10" s="3">
        <v>121002</v>
      </c>
      <c r="B10" s="3" t="s">
        <v>54</v>
      </c>
      <c r="C10" s="5">
        <v>23682.59</v>
      </c>
      <c r="D10" s="5">
        <v>21314.23</v>
      </c>
      <c r="E10" s="5">
        <v>19420</v>
      </c>
      <c r="F10" s="5">
        <v>20570</v>
      </c>
      <c r="G10" s="5">
        <v>29130</v>
      </c>
      <c r="H10" s="5">
        <v>29130</v>
      </c>
      <c r="I10" s="5">
        <v>29130</v>
      </c>
    </row>
    <row r="11" spans="1:9" x14ac:dyDescent="0.3">
      <c r="A11" s="3">
        <v>121003</v>
      </c>
      <c r="B11" s="3" t="s">
        <v>55</v>
      </c>
      <c r="C11" s="5">
        <v>75.61</v>
      </c>
      <c r="D11" s="5">
        <v>89.7</v>
      </c>
      <c r="E11" s="5">
        <v>100</v>
      </c>
      <c r="F11" s="5">
        <v>122</v>
      </c>
      <c r="G11" s="5">
        <v>150</v>
      </c>
      <c r="H11" s="5">
        <v>150</v>
      </c>
      <c r="I11" s="5">
        <v>150</v>
      </c>
    </row>
    <row r="12" spans="1:9" x14ac:dyDescent="0.3">
      <c r="A12" s="3">
        <v>133001</v>
      </c>
      <c r="B12" s="3" t="s">
        <v>2</v>
      </c>
      <c r="C12" s="5">
        <v>1255</v>
      </c>
      <c r="D12" s="5">
        <v>1100</v>
      </c>
      <c r="E12" s="5">
        <v>1420</v>
      </c>
      <c r="F12" s="5">
        <v>1105</v>
      </c>
      <c r="G12" s="5">
        <v>1105</v>
      </c>
      <c r="H12" s="5">
        <v>1105</v>
      </c>
      <c r="I12" s="5">
        <v>1105</v>
      </c>
    </row>
    <row r="13" spans="1:9" x14ac:dyDescent="0.3">
      <c r="A13" s="3">
        <v>133003</v>
      </c>
      <c r="B13" s="3" t="s">
        <v>4</v>
      </c>
      <c r="C13" s="5">
        <v>169.87</v>
      </c>
      <c r="D13" s="5">
        <v>0</v>
      </c>
      <c r="E13" s="5">
        <v>200</v>
      </c>
      <c r="F13" s="5">
        <v>60</v>
      </c>
      <c r="G13" s="5">
        <v>0</v>
      </c>
      <c r="H13" s="5">
        <v>0</v>
      </c>
      <c r="I13" s="5">
        <v>0</v>
      </c>
    </row>
    <row r="14" spans="1:9" x14ac:dyDescent="0.3">
      <c r="A14" s="3">
        <v>133012</v>
      </c>
      <c r="B14" s="3" t="s">
        <v>3</v>
      </c>
      <c r="C14" s="5">
        <v>0</v>
      </c>
      <c r="D14" s="5">
        <v>208</v>
      </c>
      <c r="E14" s="5">
        <v>100</v>
      </c>
      <c r="F14" s="5">
        <v>340</v>
      </c>
      <c r="G14" s="5">
        <v>300</v>
      </c>
      <c r="H14" s="5">
        <v>300</v>
      </c>
      <c r="I14" s="5">
        <v>300</v>
      </c>
    </row>
    <row r="15" spans="1:9" x14ac:dyDescent="0.3">
      <c r="A15" s="3">
        <v>133013</v>
      </c>
      <c r="B15" s="3" t="s">
        <v>6</v>
      </c>
      <c r="C15" s="5">
        <v>36894.33</v>
      </c>
      <c r="D15" s="5">
        <v>35794.480000000003</v>
      </c>
      <c r="E15" s="5">
        <v>43000</v>
      </c>
      <c r="F15" s="5">
        <v>43000</v>
      </c>
      <c r="G15" s="5">
        <v>48000</v>
      </c>
      <c r="H15" s="5">
        <v>48000</v>
      </c>
      <c r="I15" s="5">
        <v>48000</v>
      </c>
    </row>
    <row r="16" spans="1:9" x14ac:dyDescent="0.3">
      <c r="A16" s="3">
        <v>133014</v>
      </c>
      <c r="B16" s="3" t="s">
        <v>5</v>
      </c>
      <c r="C16" s="5">
        <v>28259.9</v>
      </c>
      <c r="D16" s="5">
        <v>28259.9</v>
      </c>
      <c r="E16" s="5">
        <v>28260</v>
      </c>
      <c r="F16" s="5">
        <v>28260</v>
      </c>
      <c r="G16" s="5">
        <v>28260</v>
      </c>
      <c r="H16" s="5">
        <v>28260</v>
      </c>
      <c r="I16" s="5">
        <v>28260</v>
      </c>
    </row>
    <row r="17" spans="1:9" x14ac:dyDescent="0.3">
      <c r="A17" s="44" t="s">
        <v>24</v>
      </c>
      <c r="B17" s="45"/>
      <c r="C17" s="6">
        <f t="shared" ref="C17:D17" si="0">SUM(C8:C16)</f>
        <v>605535.14</v>
      </c>
      <c r="D17" s="6">
        <f t="shared" si="0"/>
        <v>646877.05999999994</v>
      </c>
      <c r="E17" s="6">
        <f t="shared" ref="E17" si="1">SUM(E8:E16)</f>
        <v>690600</v>
      </c>
      <c r="F17" s="6">
        <f>SUM(F8:F16)</f>
        <v>691557</v>
      </c>
      <c r="G17" s="6">
        <f t="shared" ref="G17" si="2">SUM(G8:G16)</f>
        <v>635880</v>
      </c>
      <c r="H17" s="6">
        <f t="shared" ref="H17" si="3">SUM(H8:H16)</f>
        <v>635880</v>
      </c>
      <c r="I17" s="6">
        <f t="shared" ref="I17" si="4">SUM(I8:I16)</f>
        <v>635880</v>
      </c>
    </row>
    <row r="18" spans="1:9" x14ac:dyDescent="0.3">
      <c r="A18" s="33" t="s">
        <v>16</v>
      </c>
      <c r="B18" s="34"/>
      <c r="C18" s="17"/>
      <c r="D18" s="17"/>
      <c r="E18" s="17"/>
      <c r="F18" s="17"/>
      <c r="G18" s="17"/>
      <c r="H18" s="17"/>
      <c r="I18" s="17"/>
    </row>
    <row r="19" spans="1:9" x14ac:dyDescent="0.3">
      <c r="A19" s="3">
        <v>212002</v>
      </c>
      <c r="B19" s="3" t="s">
        <v>7</v>
      </c>
      <c r="C19" s="5">
        <v>1989.19</v>
      </c>
      <c r="D19" s="5">
        <v>0</v>
      </c>
      <c r="E19" s="5">
        <v>1780</v>
      </c>
      <c r="F19" s="5">
        <v>1780</v>
      </c>
      <c r="G19" s="5">
        <v>1945</v>
      </c>
      <c r="H19" s="5">
        <v>1945</v>
      </c>
      <c r="I19" s="5">
        <v>1945</v>
      </c>
    </row>
    <row r="20" spans="1:9" x14ac:dyDescent="0.3">
      <c r="A20" s="3">
        <v>212003</v>
      </c>
      <c r="B20" s="3" t="s">
        <v>8</v>
      </c>
      <c r="C20" s="5">
        <v>41740.71</v>
      </c>
      <c r="D20" s="5">
        <v>44206.97</v>
      </c>
      <c r="E20" s="5">
        <v>45000</v>
      </c>
      <c r="F20" s="5">
        <v>45000</v>
      </c>
      <c r="G20" s="5">
        <v>45000</v>
      </c>
      <c r="H20" s="5">
        <v>45000</v>
      </c>
      <c r="I20" s="5">
        <v>45000</v>
      </c>
    </row>
    <row r="21" spans="1:9" x14ac:dyDescent="0.3">
      <c r="A21" s="3">
        <v>212004</v>
      </c>
      <c r="B21" s="3" t="s">
        <v>9</v>
      </c>
      <c r="C21" s="5">
        <v>46</v>
      </c>
      <c r="D21" s="5">
        <v>185.7</v>
      </c>
      <c r="E21" s="5">
        <v>100</v>
      </c>
      <c r="F21" s="5">
        <v>100</v>
      </c>
      <c r="G21" s="5">
        <v>50</v>
      </c>
      <c r="H21" s="5">
        <v>50</v>
      </c>
      <c r="I21" s="5">
        <v>50</v>
      </c>
    </row>
    <row r="22" spans="1:9" x14ac:dyDescent="0.3">
      <c r="A22" s="3">
        <v>221002</v>
      </c>
      <c r="B22" s="3" t="s">
        <v>101</v>
      </c>
      <c r="C22" s="5">
        <v>3153</v>
      </c>
      <c r="D22" s="5">
        <v>4293.7</v>
      </c>
      <c r="E22" s="5">
        <v>5000</v>
      </c>
      <c r="F22" s="5">
        <v>5000</v>
      </c>
      <c r="G22" s="5">
        <v>5000</v>
      </c>
      <c r="H22" s="5">
        <v>5000</v>
      </c>
      <c r="I22" s="5">
        <v>5000</v>
      </c>
    </row>
    <row r="23" spans="1:9" x14ac:dyDescent="0.3">
      <c r="A23" s="3">
        <v>222003</v>
      </c>
      <c r="B23" s="3" t="s">
        <v>10</v>
      </c>
      <c r="C23" s="5">
        <v>0</v>
      </c>
      <c r="D23" s="5">
        <v>0</v>
      </c>
      <c r="E23" s="5">
        <v>50</v>
      </c>
      <c r="F23" s="5">
        <v>50</v>
      </c>
      <c r="G23" s="5">
        <v>50</v>
      </c>
      <c r="H23" s="5">
        <v>50</v>
      </c>
      <c r="I23" s="5">
        <v>50</v>
      </c>
    </row>
    <row r="24" spans="1:9" x14ac:dyDescent="0.3">
      <c r="A24" s="3">
        <v>223001</v>
      </c>
      <c r="B24" s="3" t="s">
        <v>11</v>
      </c>
      <c r="C24" s="5">
        <v>5009.08</v>
      </c>
      <c r="D24" s="5">
        <v>20993.5</v>
      </c>
      <c r="E24" s="5">
        <v>20000</v>
      </c>
      <c r="F24" s="5">
        <v>20000</v>
      </c>
      <c r="G24" s="5">
        <v>20000</v>
      </c>
      <c r="H24" s="5">
        <v>20000</v>
      </c>
      <c r="I24" s="5">
        <v>20000</v>
      </c>
    </row>
    <row r="25" spans="1:9" x14ac:dyDescent="0.3">
      <c r="A25" s="3">
        <v>223002</v>
      </c>
      <c r="B25" s="3" t="s">
        <v>13</v>
      </c>
      <c r="C25" s="5">
        <v>1371</v>
      </c>
      <c r="D25" s="5">
        <v>2230</v>
      </c>
      <c r="E25" s="5">
        <v>2000</v>
      </c>
      <c r="F25" s="5">
        <v>2000</v>
      </c>
      <c r="G25" s="5">
        <v>2000</v>
      </c>
      <c r="H25" s="5">
        <v>2000</v>
      </c>
      <c r="I25" s="5">
        <v>2000</v>
      </c>
    </row>
    <row r="26" spans="1:9" x14ac:dyDescent="0.3">
      <c r="A26" s="3">
        <v>223003</v>
      </c>
      <c r="B26" s="3" t="s">
        <v>12</v>
      </c>
      <c r="C26" s="5">
        <v>5679.3</v>
      </c>
      <c r="D26" s="5">
        <v>6865.06</v>
      </c>
      <c r="E26" s="5">
        <v>6500</v>
      </c>
      <c r="F26" s="5">
        <v>6500</v>
      </c>
      <c r="G26" s="5">
        <v>6500</v>
      </c>
      <c r="H26" s="5">
        <v>6500</v>
      </c>
      <c r="I26" s="5">
        <v>6500</v>
      </c>
    </row>
    <row r="27" spans="1:9" x14ac:dyDescent="0.3">
      <c r="A27" s="3">
        <v>229001</v>
      </c>
      <c r="B27" s="3" t="s">
        <v>14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9" x14ac:dyDescent="0.3">
      <c r="A28" s="3">
        <v>242000</v>
      </c>
      <c r="B28" s="3" t="s">
        <v>17</v>
      </c>
      <c r="C28" s="5">
        <v>0</v>
      </c>
      <c r="D28" s="5">
        <v>41.4</v>
      </c>
      <c r="E28" s="5">
        <v>50</v>
      </c>
      <c r="F28" s="5">
        <v>50</v>
      </c>
      <c r="G28" s="5">
        <v>50</v>
      </c>
      <c r="H28" s="5">
        <v>50</v>
      </c>
      <c r="I28" s="5">
        <v>50</v>
      </c>
    </row>
    <row r="29" spans="1:9" x14ac:dyDescent="0.3">
      <c r="A29" s="3">
        <v>292006</v>
      </c>
      <c r="B29" s="3" t="s">
        <v>81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1:9" x14ac:dyDescent="0.3">
      <c r="A30" s="3">
        <v>292017</v>
      </c>
      <c r="B30" s="3" t="s">
        <v>18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</row>
    <row r="31" spans="1:9" x14ac:dyDescent="0.3">
      <c r="A31" s="44" t="s">
        <v>24</v>
      </c>
      <c r="B31" s="45"/>
      <c r="C31" s="6">
        <f t="shared" ref="C31:E31" si="5">SUM(C19:C30)</f>
        <v>58988.280000000006</v>
      </c>
      <c r="D31" s="6">
        <f t="shared" si="5"/>
        <v>78816.329999999987</v>
      </c>
      <c r="E31" s="6">
        <f t="shared" si="5"/>
        <v>80480</v>
      </c>
      <c r="F31" s="6">
        <f>SUM(F19:F30)</f>
        <v>80480</v>
      </c>
      <c r="G31" s="6">
        <f t="shared" ref="G31" si="6">SUM(G19:G30)</f>
        <v>80595</v>
      </c>
      <c r="H31" s="6">
        <f t="shared" ref="H31" si="7">SUM(H19:H30)</f>
        <v>80595</v>
      </c>
      <c r="I31" s="6">
        <f t="shared" ref="I31" si="8">SUM(I19:I30)</f>
        <v>80595</v>
      </c>
    </row>
    <row r="32" spans="1:9" x14ac:dyDescent="0.3">
      <c r="A32" s="33" t="s">
        <v>19</v>
      </c>
      <c r="B32" s="34"/>
      <c r="C32" s="17"/>
      <c r="D32" s="17"/>
      <c r="E32" s="17"/>
      <c r="F32" s="17"/>
      <c r="G32" s="17"/>
      <c r="H32" s="17"/>
      <c r="I32" s="17"/>
    </row>
    <row r="33" spans="1:9" x14ac:dyDescent="0.3">
      <c r="A33" s="3">
        <v>311000</v>
      </c>
      <c r="B33" s="3" t="s">
        <v>20</v>
      </c>
      <c r="C33" s="5">
        <v>1970</v>
      </c>
      <c r="D33" s="5">
        <v>4630</v>
      </c>
      <c r="E33" s="5">
        <v>1700</v>
      </c>
      <c r="F33" s="5">
        <v>1670</v>
      </c>
      <c r="G33" s="5">
        <v>1700</v>
      </c>
      <c r="H33" s="5">
        <v>1700</v>
      </c>
      <c r="I33" s="5">
        <v>1700</v>
      </c>
    </row>
    <row r="34" spans="1:9" x14ac:dyDescent="0.3">
      <c r="A34" s="3">
        <v>312001</v>
      </c>
      <c r="B34" s="3" t="s">
        <v>76</v>
      </c>
      <c r="C34" s="5">
        <v>92776</v>
      </c>
      <c r="D34" s="5">
        <v>81032.23</v>
      </c>
      <c r="E34" s="5">
        <v>84000</v>
      </c>
      <c r="F34" s="5">
        <v>84000</v>
      </c>
      <c r="G34" s="5">
        <v>84000</v>
      </c>
      <c r="H34" s="5">
        <v>84000</v>
      </c>
      <c r="I34" s="5">
        <v>84000</v>
      </c>
    </row>
    <row r="35" spans="1:9" x14ac:dyDescent="0.3">
      <c r="A35" s="3">
        <v>312008</v>
      </c>
      <c r="B35" s="3" t="s">
        <v>61</v>
      </c>
      <c r="C35" s="5">
        <v>0</v>
      </c>
      <c r="D35" s="5">
        <v>1000</v>
      </c>
      <c r="E35" s="5">
        <v>1000</v>
      </c>
      <c r="F35" s="5">
        <v>5000</v>
      </c>
      <c r="G35" s="5">
        <v>5000</v>
      </c>
      <c r="H35" s="5">
        <v>5000</v>
      </c>
      <c r="I35" s="5">
        <v>5000</v>
      </c>
    </row>
    <row r="36" spans="1:9" x14ac:dyDescent="0.3">
      <c r="A36" s="3">
        <v>312011</v>
      </c>
      <c r="B36" s="3" t="s">
        <v>82</v>
      </c>
      <c r="C36" s="5">
        <v>0</v>
      </c>
      <c r="D36" s="5">
        <v>3000</v>
      </c>
      <c r="E36" s="5">
        <v>3000</v>
      </c>
      <c r="F36" s="5">
        <v>3000</v>
      </c>
      <c r="G36" s="5">
        <v>3000</v>
      </c>
      <c r="H36" s="5">
        <v>3000</v>
      </c>
      <c r="I36" s="5">
        <v>3000</v>
      </c>
    </row>
    <row r="37" spans="1:9" x14ac:dyDescent="0.3">
      <c r="A37" s="3">
        <v>312012</v>
      </c>
      <c r="B37" s="3" t="s">
        <v>21</v>
      </c>
      <c r="C37" s="5">
        <v>10897.95</v>
      </c>
      <c r="D37" s="5">
        <v>17174.14</v>
      </c>
      <c r="E37" s="5">
        <v>7400</v>
      </c>
      <c r="F37" s="5">
        <v>7400</v>
      </c>
      <c r="G37" s="5">
        <v>7400</v>
      </c>
      <c r="H37" s="5">
        <v>7400</v>
      </c>
      <c r="I37" s="5">
        <v>7400</v>
      </c>
    </row>
    <row r="38" spans="1:9" x14ac:dyDescent="0.3">
      <c r="A38" s="3">
        <v>314000</v>
      </c>
      <c r="B38" s="3" t="s">
        <v>77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</row>
    <row r="39" spans="1:9" x14ac:dyDescent="0.3">
      <c r="A39" s="44" t="s">
        <v>24</v>
      </c>
      <c r="B39" s="45"/>
      <c r="C39" s="6">
        <f>SUM(C33:C38)</f>
        <v>105643.95</v>
      </c>
      <c r="D39" s="6">
        <f>SUM(D33:D38)</f>
        <v>106836.37</v>
      </c>
      <c r="E39" s="6">
        <f t="shared" ref="E39" si="9">SUM(E33:E38)</f>
        <v>97100</v>
      </c>
      <c r="F39" s="6">
        <f>SUM(F33:F38)</f>
        <v>101070</v>
      </c>
      <c r="G39" s="6">
        <f t="shared" ref="G39" si="10">SUM(G33:G38)</f>
        <v>101100</v>
      </c>
      <c r="H39" s="6">
        <f t="shared" ref="H39" si="11">SUM(H33:H38)</f>
        <v>101100</v>
      </c>
      <c r="I39" s="6">
        <f t="shared" ref="I39" si="12">SUM(I33:I38)</f>
        <v>101100</v>
      </c>
    </row>
    <row r="40" spans="1:9" x14ac:dyDescent="0.3">
      <c r="A40" s="31" t="s">
        <v>25</v>
      </c>
      <c r="B40" s="32"/>
      <c r="C40" s="16"/>
      <c r="D40" s="16"/>
      <c r="E40" s="16"/>
      <c r="F40" s="16"/>
      <c r="G40" s="16"/>
      <c r="H40" s="16"/>
      <c r="I40" s="16"/>
    </row>
    <row r="41" spans="1:9" x14ac:dyDescent="0.3">
      <c r="A41" s="3">
        <v>233001</v>
      </c>
      <c r="B41" s="3" t="s">
        <v>15</v>
      </c>
      <c r="C41" s="5">
        <v>892.8</v>
      </c>
      <c r="D41" s="5">
        <v>20936.759999999998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</row>
    <row r="42" spans="1:9" x14ac:dyDescent="0.3">
      <c r="A42" s="3">
        <v>233002</v>
      </c>
      <c r="B42" s="3" t="s">
        <v>71</v>
      </c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</row>
    <row r="43" spans="1:9" x14ac:dyDescent="0.3">
      <c r="A43" s="3">
        <v>322001</v>
      </c>
      <c r="B43" s="3" t="s">
        <v>73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</row>
    <row r="44" spans="1:9" x14ac:dyDescent="0.3">
      <c r="A44" s="28">
        <v>322001</v>
      </c>
      <c r="B44" s="29" t="s">
        <v>104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</row>
    <row r="45" spans="1:9" x14ac:dyDescent="0.3">
      <c r="A45" s="44" t="s">
        <v>24</v>
      </c>
      <c r="B45" s="45"/>
      <c r="C45" s="6">
        <f t="shared" ref="C45:I45" si="13">SUM(C41:C44)</f>
        <v>893.8</v>
      </c>
      <c r="D45" s="6">
        <f t="shared" si="13"/>
        <v>20936.759999999998</v>
      </c>
      <c r="E45" s="6">
        <f t="shared" ref="E45" si="14">SUM(E41:E44)</f>
        <v>0</v>
      </c>
      <c r="F45" s="6">
        <f t="shared" si="13"/>
        <v>0</v>
      </c>
      <c r="G45" s="6">
        <f t="shared" si="13"/>
        <v>0</v>
      </c>
      <c r="H45" s="6">
        <f t="shared" si="13"/>
        <v>0</v>
      </c>
      <c r="I45" s="6">
        <f t="shared" si="13"/>
        <v>0</v>
      </c>
    </row>
    <row r="46" spans="1:9" x14ac:dyDescent="0.3">
      <c r="A46" s="31" t="s">
        <v>50</v>
      </c>
      <c r="B46" s="32"/>
      <c r="C46" s="16"/>
      <c r="D46" s="16"/>
      <c r="E46" s="16"/>
      <c r="F46" s="16"/>
      <c r="G46" s="16"/>
      <c r="H46" s="16"/>
      <c r="I46" s="16"/>
    </row>
    <row r="47" spans="1:9" x14ac:dyDescent="0.3">
      <c r="A47" s="3">
        <v>453000</v>
      </c>
      <c r="B47" s="3" t="s">
        <v>72</v>
      </c>
      <c r="C47" s="15">
        <v>1544.55</v>
      </c>
      <c r="D47" s="15">
        <v>1437.8</v>
      </c>
      <c r="E47" s="15">
        <v>0</v>
      </c>
      <c r="F47" s="5">
        <v>27000</v>
      </c>
      <c r="G47" s="5">
        <v>0</v>
      </c>
      <c r="H47" s="5">
        <v>0</v>
      </c>
      <c r="I47" s="5">
        <v>0</v>
      </c>
    </row>
    <row r="48" spans="1:9" x14ac:dyDescent="0.3">
      <c r="A48" s="3">
        <v>454001</v>
      </c>
      <c r="B48" s="3" t="s">
        <v>22</v>
      </c>
      <c r="C48" s="15">
        <v>57517.17</v>
      </c>
      <c r="D48" s="15">
        <v>100000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</row>
    <row r="49" spans="1:9" x14ac:dyDescent="0.3">
      <c r="A49" s="3">
        <v>456002</v>
      </c>
      <c r="B49" s="3" t="s">
        <v>96</v>
      </c>
      <c r="C49" s="15">
        <v>0</v>
      </c>
      <c r="D49" s="15">
        <v>0</v>
      </c>
      <c r="E49" s="5">
        <v>0</v>
      </c>
      <c r="F49" s="15">
        <v>0</v>
      </c>
      <c r="G49" s="5">
        <v>0</v>
      </c>
      <c r="H49" s="5">
        <v>0</v>
      </c>
      <c r="I49" s="5">
        <v>0</v>
      </c>
    </row>
    <row r="50" spans="1:9" x14ac:dyDescent="0.3">
      <c r="A50" s="3">
        <v>514001</v>
      </c>
      <c r="B50" s="3" t="s">
        <v>78</v>
      </c>
      <c r="C50" s="15">
        <v>0</v>
      </c>
      <c r="D50" s="15">
        <v>150000</v>
      </c>
      <c r="E50" s="5">
        <v>0</v>
      </c>
      <c r="F50" s="15">
        <v>0</v>
      </c>
      <c r="G50" s="5">
        <v>0</v>
      </c>
      <c r="H50" s="5">
        <v>0</v>
      </c>
      <c r="I50" s="5">
        <v>0</v>
      </c>
    </row>
    <row r="51" spans="1:9" x14ac:dyDescent="0.3">
      <c r="A51" s="3">
        <v>514002</v>
      </c>
      <c r="B51" s="3" t="s">
        <v>79</v>
      </c>
      <c r="C51" s="15">
        <v>0</v>
      </c>
      <c r="D51" s="15">
        <v>0</v>
      </c>
      <c r="E51" s="5">
        <v>0</v>
      </c>
      <c r="F51" s="15">
        <v>0</v>
      </c>
      <c r="G51" s="5">
        <v>0</v>
      </c>
      <c r="H51" s="5">
        <v>0</v>
      </c>
      <c r="I51" s="5">
        <v>0</v>
      </c>
    </row>
    <row r="52" spans="1:9" x14ac:dyDescent="0.3">
      <c r="A52" s="44" t="s">
        <v>24</v>
      </c>
      <c r="B52" s="45"/>
      <c r="C52" s="6">
        <f t="shared" ref="C52:I52" si="15">SUM(C47:C51)</f>
        <v>59061.72</v>
      </c>
      <c r="D52" s="6">
        <f t="shared" si="15"/>
        <v>251437.8</v>
      </c>
      <c r="E52" s="6">
        <f t="shared" ref="E52" si="16">SUM(E47:E51)</f>
        <v>0</v>
      </c>
      <c r="F52" s="6">
        <f t="shared" si="15"/>
        <v>27000</v>
      </c>
      <c r="G52" s="6">
        <f t="shared" si="15"/>
        <v>0</v>
      </c>
      <c r="H52" s="6">
        <f t="shared" si="15"/>
        <v>0</v>
      </c>
      <c r="I52" s="6">
        <f t="shared" si="15"/>
        <v>0</v>
      </c>
    </row>
    <row r="53" spans="1:9" ht="24.9" customHeight="1" x14ac:dyDescent="0.3">
      <c r="A53" s="42" t="s">
        <v>23</v>
      </c>
      <c r="B53" s="43"/>
      <c r="C53" s="8">
        <f t="shared" ref="C53:I53" si="17">SUM(C17,C31,C39,C45,C52)</f>
        <v>830122.89</v>
      </c>
      <c r="D53" s="8">
        <f t="shared" si="17"/>
        <v>1104904.3199999998</v>
      </c>
      <c r="E53" s="8">
        <f t="shared" ref="E53" si="18">SUM(E17,E31,E39,E45,E52)</f>
        <v>868180</v>
      </c>
      <c r="F53" s="8">
        <f t="shared" si="17"/>
        <v>900107</v>
      </c>
      <c r="G53" s="8">
        <f t="shared" si="17"/>
        <v>817575</v>
      </c>
      <c r="H53" s="8">
        <f>SUM(H52,H45,H39,H31,H17)</f>
        <v>817575</v>
      </c>
      <c r="I53" s="8">
        <f t="shared" si="17"/>
        <v>817575</v>
      </c>
    </row>
    <row r="54" spans="1:9" x14ac:dyDescent="0.3">
      <c r="C54" s="1"/>
      <c r="D54" s="1"/>
      <c r="E54" s="1"/>
      <c r="F54" s="1"/>
      <c r="G54" s="1"/>
      <c r="H54" s="1"/>
      <c r="I54" s="1"/>
    </row>
  </sheetData>
  <mergeCells count="21">
    <mergeCell ref="A1:I1"/>
    <mergeCell ref="I4:I5"/>
    <mergeCell ref="A53:B53"/>
    <mergeCell ref="A17:B17"/>
    <mergeCell ref="A31:B31"/>
    <mergeCell ref="A39:B39"/>
    <mergeCell ref="A45:B45"/>
    <mergeCell ref="A52:B52"/>
    <mergeCell ref="A40:B40"/>
    <mergeCell ref="A18:B18"/>
    <mergeCell ref="A32:B32"/>
    <mergeCell ref="H4:H5"/>
    <mergeCell ref="G4:G5"/>
    <mergeCell ref="E4:E5"/>
    <mergeCell ref="F4:F5"/>
    <mergeCell ref="C4:C5"/>
    <mergeCell ref="A46:B46"/>
    <mergeCell ref="A7:B7"/>
    <mergeCell ref="A6:B6"/>
    <mergeCell ref="A4:B5"/>
    <mergeCell ref="D4:D5"/>
  </mergeCells>
  <pageMargins left="0.25" right="0.25" top="0.75" bottom="0.75" header="0.3" footer="0.3"/>
  <pageSetup paperSize="9" scale="64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3"/>
  <sheetViews>
    <sheetView topLeftCell="A40" workbookViewId="0">
      <selection activeCell="F25" sqref="F25"/>
    </sheetView>
  </sheetViews>
  <sheetFormatPr defaultRowHeight="14.4" x14ac:dyDescent="0.3"/>
  <cols>
    <col min="1" max="1" width="7" customWidth="1"/>
    <col min="2" max="2" width="33.109375" customWidth="1"/>
    <col min="3" max="9" width="12.6640625" customWidth="1"/>
  </cols>
  <sheetData>
    <row r="1" spans="1:9" ht="15" customHeight="1" x14ac:dyDescent="0.3">
      <c r="A1" s="35" t="s">
        <v>60</v>
      </c>
      <c r="B1" s="36"/>
      <c r="C1" s="39" t="s">
        <v>97</v>
      </c>
      <c r="D1" s="39" t="s">
        <v>108</v>
      </c>
      <c r="E1" s="39" t="s">
        <v>80</v>
      </c>
      <c r="F1" s="46" t="s">
        <v>105</v>
      </c>
      <c r="G1" s="39" t="s">
        <v>94</v>
      </c>
      <c r="H1" s="39" t="s">
        <v>100</v>
      </c>
      <c r="I1" s="39" t="s">
        <v>109</v>
      </c>
    </row>
    <row r="2" spans="1:9" ht="21.75" customHeight="1" x14ac:dyDescent="0.3">
      <c r="A2" s="37"/>
      <c r="B2" s="38"/>
      <c r="C2" s="40"/>
      <c r="D2" s="40"/>
      <c r="E2" s="40"/>
      <c r="F2" s="47"/>
      <c r="G2" s="40"/>
      <c r="H2" s="40"/>
      <c r="I2" s="40"/>
    </row>
    <row r="3" spans="1:9" ht="15.75" customHeight="1" x14ac:dyDescent="0.3">
      <c r="A3" s="51" t="s">
        <v>27</v>
      </c>
      <c r="B3" s="51"/>
      <c r="C3" s="14"/>
      <c r="D3" s="14"/>
      <c r="E3" s="14"/>
      <c r="F3" s="14"/>
      <c r="G3" s="14"/>
      <c r="H3" s="14"/>
      <c r="I3" s="14"/>
    </row>
    <row r="4" spans="1:9" x14ac:dyDescent="0.3">
      <c r="A4" s="49" t="s">
        <v>28</v>
      </c>
      <c r="B4" s="49"/>
      <c r="C4" s="17"/>
      <c r="D4" s="17"/>
      <c r="E4" s="17"/>
      <c r="F4" s="17"/>
      <c r="G4" s="17"/>
      <c r="H4" s="17"/>
      <c r="I4" s="17"/>
    </row>
    <row r="5" spans="1:9" x14ac:dyDescent="0.3">
      <c r="A5" s="3">
        <v>610</v>
      </c>
      <c r="B5" s="3" t="s">
        <v>62</v>
      </c>
      <c r="C5" s="5">
        <v>71973.350000000006</v>
      </c>
      <c r="D5" s="5">
        <v>89886.07</v>
      </c>
      <c r="E5" s="5">
        <v>103000</v>
      </c>
      <c r="F5" s="5">
        <v>103000</v>
      </c>
      <c r="G5" s="5">
        <v>103000</v>
      </c>
      <c r="H5" s="5">
        <v>103000</v>
      </c>
      <c r="I5" s="5">
        <v>103000</v>
      </c>
    </row>
    <row r="6" spans="1:9" x14ac:dyDescent="0.3">
      <c r="A6" s="3">
        <v>620</v>
      </c>
      <c r="B6" s="3" t="s">
        <v>63</v>
      </c>
      <c r="C6" s="5">
        <v>37304.11</v>
      </c>
      <c r="D6" s="5">
        <v>34778.620000000003</v>
      </c>
      <c r="E6" s="5">
        <v>43000</v>
      </c>
      <c r="F6" s="5">
        <v>43000</v>
      </c>
      <c r="G6" s="5">
        <v>43000</v>
      </c>
      <c r="H6" s="5">
        <v>43000</v>
      </c>
      <c r="I6" s="5">
        <v>43000</v>
      </c>
    </row>
    <row r="7" spans="1:9" x14ac:dyDescent="0.3">
      <c r="A7" s="3">
        <v>630</v>
      </c>
      <c r="B7" s="3" t="s">
        <v>64</v>
      </c>
      <c r="C7" s="5">
        <v>77987.64</v>
      </c>
      <c r="D7" s="5">
        <v>131488.35</v>
      </c>
      <c r="E7" s="5">
        <v>95000</v>
      </c>
      <c r="F7" s="5">
        <v>95000</v>
      </c>
      <c r="G7" s="5">
        <v>90000</v>
      </c>
      <c r="H7" s="5">
        <v>85000</v>
      </c>
      <c r="I7" s="5">
        <v>85000</v>
      </c>
    </row>
    <row r="8" spans="1:9" x14ac:dyDescent="0.3">
      <c r="A8" s="3">
        <v>640</v>
      </c>
      <c r="B8" s="3" t="s">
        <v>65</v>
      </c>
      <c r="C8" s="5">
        <v>8103.52</v>
      </c>
      <c r="D8" s="5">
        <v>11021.54</v>
      </c>
      <c r="E8" s="5">
        <v>10000</v>
      </c>
      <c r="F8" s="5">
        <v>10000</v>
      </c>
      <c r="G8" s="5">
        <v>10000</v>
      </c>
      <c r="H8" s="5">
        <v>10000</v>
      </c>
      <c r="I8" s="5">
        <v>10000</v>
      </c>
    </row>
    <row r="9" spans="1:9" x14ac:dyDescent="0.3">
      <c r="A9" s="50" t="s">
        <v>24</v>
      </c>
      <c r="B9" s="50"/>
      <c r="C9" s="6">
        <f t="shared" ref="C9" si="0">SUM(C5:C8)</f>
        <v>195368.62</v>
      </c>
      <c r="D9" s="6">
        <f t="shared" ref="D9:E9" si="1">SUM(D5:D8)</f>
        <v>267174.58</v>
      </c>
      <c r="E9" s="6">
        <f t="shared" si="1"/>
        <v>251000</v>
      </c>
      <c r="F9" s="6">
        <f>SUM(F5:F8)</f>
        <v>251000</v>
      </c>
      <c r="G9" s="6">
        <f t="shared" ref="G9" si="2">SUM(G5:G8)</f>
        <v>246000</v>
      </c>
      <c r="H9" s="6">
        <f t="shared" ref="H9:I9" si="3">SUM(H5:H8)</f>
        <v>241000</v>
      </c>
      <c r="I9" s="6">
        <f t="shared" si="3"/>
        <v>241000</v>
      </c>
    </row>
    <row r="10" spans="1:9" x14ac:dyDescent="0.3">
      <c r="A10" s="49" t="s">
        <v>29</v>
      </c>
      <c r="B10" s="49"/>
      <c r="C10" s="17"/>
      <c r="D10" s="17"/>
      <c r="E10" s="17"/>
      <c r="F10" s="17"/>
      <c r="G10" s="17"/>
      <c r="H10" s="17"/>
      <c r="I10" s="17"/>
    </row>
    <row r="11" spans="1:9" x14ac:dyDescent="0.3">
      <c r="A11" s="3">
        <v>630</v>
      </c>
      <c r="B11" s="3" t="s">
        <v>64</v>
      </c>
      <c r="C11" s="5">
        <v>1305.44</v>
      </c>
      <c r="D11" s="5">
        <v>1305.6500000000001</v>
      </c>
      <c r="E11" s="5">
        <v>1300</v>
      </c>
      <c r="F11" s="5">
        <v>1300</v>
      </c>
      <c r="G11" s="5">
        <v>1300</v>
      </c>
      <c r="H11" s="5">
        <v>1300</v>
      </c>
      <c r="I11" s="5">
        <v>1300</v>
      </c>
    </row>
    <row r="12" spans="1:9" x14ac:dyDescent="0.3">
      <c r="A12" s="3">
        <v>650</v>
      </c>
      <c r="B12" s="3" t="s">
        <v>66</v>
      </c>
      <c r="C12" s="5">
        <v>0</v>
      </c>
      <c r="D12" s="5">
        <v>0</v>
      </c>
      <c r="E12" s="5">
        <v>100</v>
      </c>
      <c r="F12" s="5">
        <v>100</v>
      </c>
      <c r="G12" s="5">
        <v>100</v>
      </c>
      <c r="H12" s="5">
        <v>100</v>
      </c>
      <c r="I12" s="5">
        <v>100</v>
      </c>
    </row>
    <row r="13" spans="1:9" x14ac:dyDescent="0.3">
      <c r="A13" s="50" t="s">
        <v>24</v>
      </c>
      <c r="B13" s="50"/>
      <c r="C13" s="6">
        <f t="shared" ref="C13:E13" si="4">SUM(C11:C12)</f>
        <v>1305.44</v>
      </c>
      <c r="D13" s="6">
        <f t="shared" si="4"/>
        <v>1305.6500000000001</v>
      </c>
      <c r="E13" s="6">
        <f t="shared" si="4"/>
        <v>1400</v>
      </c>
      <c r="F13" s="6">
        <v>1400</v>
      </c>
      <c r="G13" s="6">
        <f t="shared" ref="G13" si="5">SUM(G11:G12)</f>
        <v>1400</v>
      </c>
      <c r="H13" s="6">
        <f t="shared" ref="H13:I13" si="6">SUM(H11:H12)</f>
        <v>1400</v>
      </c>
      <c r="I13" s="6">
        <f t="shared" si="6"/>
        <v>1400</v>
      </c>
    </row>
    <row r="14" spans="1:9" x14ac:dyDescent="0.3">
      <c r="A14" s="49" t="s">
        <v>30</v>
      </c>
      <c r="B14" s="49"/>
      <c r="C14" s="17"/>
      <c r="D14" s="17"/>
      <c r="E14" s="17"/>
      <c r="F14" s="17"/>
      <c r="G14" s="17"/>
      <c r="H14" s="17"/>
      <c r="I14" s="17"/>
    </row>
    <row r="15" spans="1:9" x14ac:dyDescent="0.3">
      <c r="A15" s="3">
        <v>610</v>
      </c>
      <c r="B15" s="3" t="s">
        <v>62</v>
      </c>
      <c r="C15" s="18">
        <v>2456.4</v>
      </c>
      <c r="D15" s="18">
        <v>2465.7399999999998</v>
      </c>
      <c r="E15" s="18">
        <v>2800</v>
      </c>
      <c r="F15" s="18">
        <v>2800</v>
      </c>
      <c r="G15" s="18">
        <v>2800</v>
      </c>
      <c r="H15" s="18">
        <v>2800</v>
      </c>
      <c r="I15" s="18">
        <v>2800</v>
      </c>
    </row>
    <row r="16" spans="1:9" x14ac:dyDescent="0.3">
      <c r="A16" s="3">
        <v>620</v>
      </c>
      <c r="B16" s="3" t="s">
        <v>63</v>
      </c>
      <c r="C16" s="18">
        <v>762.71</v>
      </c>
      <c r="D16" s="18">
        <v>807.12</v>
      </c>
      <c r="E16" s="18">
        <v>900</v>
      </c>
      <c r="F16" s="18">
        <v>980</v>
      </c>
      <c r="G16" s="18">
        <v>980</v>
      </c>
      <c r="H16" s="18">
        <v>980</v>
      </c>
      <c r="I16" s="18">
        <v>980</v>
      </c>
    </row>
    <row r="17" spans="1:9" x14ac:dyDescent="0.3">
      <c r="A17" s="3">
        <v>630</v>
      </c>
      <c r="B17" s="3" t="s">
        <v>64</v>
      </c>
      <c r="C17" s="18">
        <v>1060.52</v>
      </c>
      <c r="D17" s="18">
        <v>1750.13</v>
      </c>
      <c r="E17" s="18">
        <v>1000</v>
      </c>
      <c r="F17" s="18">
        <v>1000</v>
      </c>
      <c r="G17" s="18">
        <v>1000</v>
      </c>
      <c r="H17" s="18">
        <v>1000</v>
      </c>
      <c r="I17" s="18">
        <v>1000</v>
      </c>
    </row>
    <row r="18" spans="1:9" x14ac:dyDescent="0.3">
      <c r="A18" s="3">
        <v>640</v>
      </c>
      <c r="B18" s="3" t="s">
        <v>42</v>
      </c>
      <c r="C18" s="18">
        <v>8</v>
      </c>
      <c r="D18" s="18">
        <v>10</v>
      </c>
      <c r="E18" s="18">
        <v>10</v>
      </c>
      <c r="F18" s="18">
        <v>10</v>
      </c>
      <c r="G18" s="18">
        <v>90</v>
      </c>
      <c r="H18" s="18">
        <v>90</v>
      </c>
      <c r="I18" s="18">
        <v>90</v>
      </c>
    </row>
    <row r="19" spans="1:9" x14ac:dyDescent="0.3">
      <c r="A19" s="50" t="s">
        <v>24</v>
      </c>
      <c r="B19" s="50"/>
      <c r="C19" s="6">
        <f t="shared" ref="C19:E19" si="7">SUM(C15:C18)</f>
        <v>4287.63</v>
      </c>
      <c r="D19" s="6">
        <f t="shared" si="7"/>
        <v>5032.99</v>
      </c>
      <c r="E19" s="6">
        <f t="shared" si="7"/>
        <v>4710</v>
      </c>
      <c r="F19" s="6">
        <f>SUM(F15:F18)</f>
        <v>4790</v>
      </c>
      <c r="G19" s="6">
        <f t="shared" ref="G19" si="8">SUM(G15:G18)</f>
        <v>4870</v>
      </c>
      <c r="H19" s="6">
        <f t="shared" ref="H19:I19" si="9">SUM(H15:H18)</f>
        <v>4870</v>
      </c>
      <c r="I19" s="6">
        <f t="shared" si="9"/>
        <v>4870</v>
      </c>
    </row>
    <row r="20" spans="1:9" x14ac:dyDescent="0.3">
      <c r="A20" s="49" t="s">
        <v>31</v>
      </c>
      <c r="B20" s="49"/>
      <c r="C20" s="17"/>
      <c r="D20" s="17"/>
      <c r="E20" s="17"/>
      <c r="F20" s="17"/>
      <c r="G20" s="17"/>
      <c r="H20" s="17"/>
      <c r="I20" s="17"/>
    </row>
    <row r="21" spans="1:9" x14ac:dyDescent="0.3">
      <c r="A21" s="3">
        <v>630</v>
      </c>
      <c r="B21" s="3" t="s">
        <v>64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 x14ac:dyDescent="0.3">
      <c r="A22" s="3">
        <v>650</v>
      </c>
      <c r="B22" s="3" t="s">
        <v>66</v>
      </c>
      <c r="C22" s="5">
        <v>6049.21</v>
      </c>
      <c r="D22" s="5">
        <v>6275.58</v>
      </c>
      <c r="E22" s="5">
        <v>9500</v>
      </c>
      <c r="F22" s="5">
        <v>9500</v>
      </c>
      <c r="G22" s="5">
        <v>9500</v>
      </c>
      <c r="H22" s="5">
        <v>9500</v>
      </c>
      <c r="I22" s="5">
        <v>9500</v>
      </c>
    </row>
    <row r="23" spans="1:9" ht="15.75" customHeight="1" x14ac:dyDescent="0.3">
      <c r="A23" s="50" t="s">
        <v>24</v>
      </c>
      <c r="B23" s="50"/>
      <c r="C23" s="6">
        <f t="shared" ref="C23:E23" si="10">SUM(C21:C22)</f>
        <v>6049.21</v>
      </c>
      <c r="D23" s="6">
        <f t="shared" si="10"/>
        <v>6275.58</v>
      </c>
      <c r="E23" s="6">
        <f t="shared" si="10"/>
        <v>9500</v>
      </c>
      <c r="F23" s="6">
        <v>9500</v>
      </c>
      <c r="G23" s="6">
        <f t="shared" ref="G23" si="11">SUM(G21:G22)</f>
        <v>9500</v>
      </c>
      <c r="H23" s="6">
        <f t="shared" ref="H23:I23" si="12">SUM(H21:H22)</f>
        <v>9500</v>
      </c>
      <c r="I23" s="6">
        <f t="shared" si="12"/>
        <v>9500</v>
      </c>
    </row>
    <row r="24" spans="1:9" x14ac:dyDescent="0.3">
      <c r="A24" s="49" t="s">
        <v>33</v>
      </c>
      <c r="B24" s="49"/>
      <c r="C24" s="17"/>
      <c r="D24" s="17"/>
      <c r="E24" s="17"/>
      <c r="F24" s="17"/>
      <c r="G24" s="17"/>
      <c r="H24" s="17"/>
      <c r="I24" s="17"/>
    </row>
    <row r="25" spans="1:9" x14ac:dyDescent="0.3">
      <c r="A25" s="3">
        <v>630</v>
      </c>
      <c r="B25" s="3" t="s">
        <v>64</v>
      </c>
      <c r="C25" s="5">
        <v>3872.92</v>
      </c>
      <c r="D25" s="5">
        <v>5487.92</v>
      </c>
      <c r="E25" s="5">
        <v>5400</v>
      </c>
      <c r="F25" s="5">
        <v>6500</v>
      </c>
      <c r="G25" s="5">
        <v>4755</v>
      </c>
      <c r="H25" s="5">
        <v>4500</v>
      </c>
      <c r="I25" s="5">
        <v>4500</v>
      </c>
    </row>
    <row r="26" spans="1:9" x14ac:dyDescent="0.3">
      <c r="A26" s="3">
        <v>640</v>
      </c>
      <c r="B26" s="3" t="s">
        <v>42</v>
      </c>
      <c r="C26" s="5">
        <v>0</v>
      </c>
      <c r="D26" s="5">
        <v>0</v>
      </c>
      <c r="E26" s="5">
        <v>80</v>
      </c>
      <c r="F26" s="5">
        <v>100</v>
      </c>
      <c r="G26" s="5">
        <v>100</v>
      </c>
      <c r="H26" s="5">
        <v>100</v>
      </c>
      <c r="I26" s="5">
        <v>100</v>
      </c>
    </row>
    <row r="27" spans="1:9" x14ac:dyDescent="0.3">
      <c r="A27" s="48" t="s">
        <v>24</v>
      </c>
      <c r="B27" s="48"/>
      <c r="C27" s="12">
        <f t="shared" ref="C27:E27" si="13">SUM(C25:C26)</f>
        <v>3872.92</v>
      </c>
      <c r="D27" s="12">
        <f t="shared" si="13"/>
        <v>5487.92</v>
      </c>
      <c r="E27" s="12">
        <f t="shared" si="13"/>
        <v>5480</v>
      </c>
      <c r="F27" s="12">
        <f>SUM(F25:F26)</f>
        <v>6600</v>
      </c>
      <c r="G27" s="12">
        <f t="shared" ref="G27" si="14">SUM(G25:G26)</f>
        <v>4855</v>
      </c>
      <c r="H27" s="12">
        <f t="shared" ref="H27:I27" si="15">SUM(H25:H26)</f>
        <v>4600</v>
      </c>
      <c r="I27" s="12">
        <f t="shared" si="15"/>
        <v>4600</v>
      </c>
    </row>
    <row r="28" spans="1:9" x14ac:dyDescent="0.3">
      <c r="A28" s="49" t="s">
        <v>34</v>
      </c>
      <c r="B28" s="49"/>
      <c r="C28" s="17"/>
      <c r="D28" s="17"/>
      <c r="E28" s="17"/>
      <c r="F28" s="17"/>
      <c r="G28" s="17"/>
      <c r="H28" s="17"/>
      <c r="I28" s="17"/>
    </row>
    <row r="29" spans="1:9" x14ac:dyDescent="0.3">
      <c r="A29" s="3">
        <v>630</v>
      </c>
      <c r="B29" s="3" t="s">
        <v>64</v>
      </c>
      <c r="C29" s="5">
        <v>6039.43</v>
      </c>
      <c r="D29" s="5">
        <v>18122.71</v>
      </c>
      <c r="E29" s="5">
        <v>7000</v>
      </c>
      <c r="F29" s="5">
        <v>7000</v>
      </c>
      <c r="G29" s="5">
        <v>7000</v>
      </c>
      <c r="H29" s="5">
        <v>7000</v>
      </c>
      <c r="I29" s="5">
        <v>7000</v>
      </c>
    </row>
    <row r="30" spans="1:9" s="4" customFormat="1" x14ac:dyDescent="0.3">
      <c r="A30" s="48" t="s">
        <v>24</v>
      </c>
      <c r="B30" s="48"/>
      <c r="C30" s="12">
        <f t="shared" ref="C30:E30" si="16">C29</f>
        <v>6039.43</v>
      </c>
      <c r="D30" s="12">
        <f t="shared" si="16"/>
        <v>18122.71</v>
      </c>
      <c r="E30" s="12">
        <f t="shared" si="16"/>
        <v>7000</v>
      </c>
      <c r="F30" s="12">
        <v>7000</v>
      </c>
      <c r="G30" s="12">
        <f t="shared" ref="G30" si="17">G29</f>
        <v>7000</v>
      </c>
      <c r="H30" s="12">
        <f t="shared" ref="H30:I30" si="18">H29</f>
        <v>7000</v>
      </c>
      <c r="I30" s="12">
        <f t="shared" si="18"/>
        <v>7000</v>
      </c>
    </row>
    <row r="31" spans="1:9" x14ac:dyDescent="0.3">
      <c r="A31" s="49" t="s">
        <v>35</v>
      </c>
      <c r="B31" s="49"/>
      <c r="C31" s="17"/>
      <c r="D31" s="17"/>
      <c r="E31" s="17"/>
      <c r="F31" s="17"/>
      <c r="G31" s="17"/>
      <c r="H31" s="17"/>
      <c r="I31" s="17"/>
    </row>
    <row r="32" spans="1:9" x14ac:dyDescent="0.3">
      <c r="A32" s="3">
        <v>630</v>
      </c>
      <c r="B32" s="3" t="s">
        <v>64</v>
      </c>
      <c r="C32" s="5">
        <v>33053.9</v>
      </c>
      <c r="D32" s="5">
        <v>32101.06</v>
      </c>
      <c r="E32" s="5">
        <v>33000</v>
      </c>
      <c r="F32" s="5">
        <v>33000</v>
      </c>
      <c r="G32" s="5">
        <v>48000</v>
      </c>
      <c r="H32" s="5">
        <v>48000</v>
      </c>
      <c r="I32" s="5">
        <v>48000</v>
      </c>
    </row>
    <row r="33" spans="1:9" x14ac:dyDescent="0.3">
      <c r="A33" s="50" t="s">
        <v>24</v>
      </c>
      <c r="B33" s="50"/>
      <c r="C33" s="6">
        <f>SUM(C32:C32)</f>
        <v>33053.9</v>
      </c>
      <c r="D33" s="6">
        <f>SUM(D32:D32)</f>
        <v>32101.06</v>
      </c>
      <c r="E33" s="6">
        <f>SUM(E32:E32)</f>
        <v>33000</v>
      </c>
      <c r="F33" s="6">
        <v>33000</v>
      </c>
      <c r="G33" s="6">
        <f>SUM(G32:G32)</f>
        <v>48000</v>
      </c>
      <c r="H33" s="6">
        <f>SUM(H32:H32)</f>
        <v>48000</v>
      </c>
      <c r="I33" s="6">
        <f>SUM(I32:I32)</f>
        <v>48000</v>
      </c>
    </row>
    <row r="34" spans="1:9" x14ac:dyDescent="0.3">
      <c r="A34" s="49" t="s">
        <v>36</v>
      </c>
      <c r="B34" s="49"/>
      <c r="C34" s="17"/>
      <c r="D34" s="17"/>
      <c r="E34" s="17"/>
      <c r="F34" s="17"/>
      <c r="G34" s="17"/>
      <c r="H34" s="17"/>
      <c r="I34" s="17"/>
    </row>
    <row r="35" spans="1:9" x14ac:dyDescent="0.3">
      <c r="A35" s="3">
        <v>630</v>
      </c>
      <c r="B35" s="3" t="s">
        <v>64</v>
      </c>
      <c r="C35" s="5">
        <v>2360</v>
      </c>
      <c r="D35" s="5">
        <v>4100.16</v>
      </c>
      <c r="E35" s="5">
        <v>5500</v>
      </c>
      <c r="F35" s="5">
        <v>8500</v>
      </c>
      <c r="G35" s="5">
        <v>8500</v>
      </c>
      <c r="H35" s="5">
        <v>8500</v>
      </c>
      <c r="I35" s="5">
        <v>8500</v>
      </c>
    </row>
    <row r="36" spans="1:9" x14ac:dyDescent="0.3">
      <c r="A36" s="50" t="s">
        <v>24</v>
      </c>
      <c r="B36" s="50"/>
      <c r="C36" s="6">
        <f t="shared" ref="C36:E36" si="19">C35</f>
        <v>2360</v>
      </c>
      <c r="D36" s="6">
        <f t="shared" si="19"/>
        <v>4100.16</v>
      </c>
      <c r="E36" s="6">
        <f t="shared" si="19"/>
        <v>5500</v>
      </c>
      <c r="F36" s="6">
        <v>5500</v>
      </c>
      <c r="G36" s="6">
        <f t="shared" ref="G36" si="20">G35</f>
        <v>8500</v>
      </c>
      <c r="H36" s="6">
        <f t="shared" ref="H36:I36" si="21">H35</f>
        <v>8500</v>
      </c>
      <c r="I36" s="6">
        <f t="shared" si="21"/>
        <v>8500</v>
      </c>
    </row>
    <row r="37" spans="1:9" x14ac:dyDescent="0.3">
      <c r="A37" s="49" t="s">
        <v>37</v>
      </c>
      <c r="B37" s="49"/>
      <c r="C37" s="17"/>
      <c r="D37" s="17"/>
      <c r="E37" s="17"/>
      <c r="F37" s="17"/>
      <c r="G37" s="17"/>
      <c r="H37" s="17"/>
      <c r="I37" s="17"/>
    </row>
    <row r="38" spans="1:9" x14ac:dyDescent="0.3">
      <c r="A38" s="3">
        <v>630</v>
      </c>
      <c r="B38" s="3" t="s">
        <v>64</v>
      </c>
      <c r="C38" s="5">
        <v>2319.19</v>
      </c>
      <c r="D38" s="5">
        <v>8254.23</v>
      </c>
      <c r="E38" s="5">
        <v>2500</v>
      </c>
      <c r="F38" s="5">
        <v>1500</v>
      </c>
      <c r="G38" s="5">
        <v>5000</v>
      </c>
      <c r="H38" s="5">
        <v>1500</v>
      </c>
      <c r="I38" s="5">
        <v>1500</v>
      </c>
    </row>
    <row r="39" spans="1:9" x14ac:dyDescent="0.3">
      <c r="A39" s="50" t="s">
        <v>24</v>
      </c>
      <c r="B39" s="50"/>
      <c r="C39" s="6">
        <f t="shared" ref="C39:E39" si="22">SUM(C38:C38)</f>
        <v>2319.19</v>
      </c>
      <c r="D39" s="6">
        <f t="shared" si="22"/>
        <v>8254.23</v>
      </c>
      <c r="E39" s="6">
        <f t="shared" si="22"/>
        <v>2500</v>
      </c>
      <c r="F39" s="6">
        <f>SUM(F38)</f>
        <v>1500</v>
      </c>
      <c r="G39" s="6">
        <f t="shared" ref="G39" si="23">SUM(G38:G38)</f>
        <v>5000</v>
      </c>
      <c r="H39" s="6">
        <f t="shared" ref="H39:I39" si="24">SUM(H38:H38)</f>
        <v>1500</v>
      </c>
      <c r="I39" s="6">
        <f t="shared" si="24"/>
        <v>1500</v>
      </c>
    </row>
    <row r="40" spans="1:9" x14ac:dyDescent="0.3">
      <c r="A40" s="49" t="s">
        <v>38</v>
      </c>
      <c r="B40" s="49"/>
      <c r="C40" s="17"/>
      <c r="D40" s="17"/>
      <c r="E40" s="17"/>
      <c r="F40" s="17"/>
      <c r="G40" s="17"/>
      <c r="H40" s="17"/>
      <c r="I40" s="17"/>
    </row>
    <row r="41" spans="1:9" x14ac:dyDescent="0.3">
      <c r="A41" s="3">
        <v>630</v>
      </c>
      <c r="B41" s="3" t="s">
        <v>64</v>
      </c>
      <c r="C41" s="5">
        <v>10694.04</v>
      </c>
      <c r="D41" s="5">
        <v>13928.81</v>
      </c>
      <c r="E41" s="5">
        <v>16390</v>
      </c>
      <c r="F41" s="5">
        <v>17000</v>
      </c>
      <c r="G41" s="5">
        <v>18000</v>
      </c>
      <c r="H41" s="5">
        <v>17000</v>
      </c>
      <c r="I41" s="5">
        <v>17000</v>
      </c>
    </row>
    <row r="42" spans="1:9" x14ac:dyDescent="0.3">
      <c r="A42" s="50" t="s">
        <v>24</v>
      </c>
      <c r="B42" s="50"/>
      <c r="C42" s="6">
        <f t="shared" ref="C42:E42" si="25">SUM(C41:C41)</f>
        <v>10694.04</v>
      </c>
      <c r="D42" s="6">
        <f t="shared" si="25"/>
        <v>13928.81</v>
      </c>
      <c r="E42" s="6">
        <f t="shared" si="25"/>
        <v>16390</v>
      </c>
      <c r="F42" s="6">
        <v>17000</v>
      </c>
      <c r="G42" s="6">
        <f t="shared" ref="G42" si="26">SUM(G41:G41)</f>
        <v>18000</v>
      </c>
      <c r="H42" s="6">
        <f t="shared" ref="H42:I42" si="27">SUM(H41:H41)</f>
        <v>17000</v>
      </c>
      <c r="I42" s="6">
        <f t="shared" si="27"/>
        <v>17000</v>
      </c>
    </row>
    <row r="43" spans="1:9" x14ac:dyDescent="0.3">
      <c r="A43" s="49" t="s">
        <v>39</v>
      </c>
      <c r="B43" s="49"/>
      <c r="C43" s="17"/>
      <c r="D43" s="17"/>
      <c r="E43" s="17"/>
      <c r="F43" s="17"/>
      <c r="G43" s="17"/>
      <c r="H43" s="17"/>
      <c r="I43" s="17"/>
    </row>
    <row r="44" spans="1:9" x14ac:dyDescent="0.3">
      <c r="A44" s="3">
        <v>610</v>
      </c>
      <c r="B44" s="3" t="s">
        <v>62</v>
      </c>
      <c r="C44" s="5">
        <v>6542.77</v>
      </c>
      <c r="D44" s="5">
        <v>11660.58</v>
      </c>
      <c r="E44" s="5">
        <v>12000</v>
      </c>
      <c r="F44" s="5">
        <v>12000</v>
      </c>
      <c r="G44" s="5">
        <v>12000</v>
      </c>
      <c r="H44" s="5">
        <v>12000</v>
      </c>
      <c r="I44" s="5">
        <v>12000</v>
      </c>
    </row>
    <row r="45" spans="1:9" x14ac:dyDescent="0.3">
      <c r="A45" s="3">
        <v>620</v>
      </c>
      <c r="B45" s="3" t="s">
        <v>63</v>
      </c>
      <c r="C45" s="5">
        <v>1484.7</v>
      </c>
      <c r="D45" s="5">
        <v>4607.76</v>
      </c>
      <c r="E45" s="5">
        <v>6500</v>
      </c>
      <c r="F45" s="5">
        <v>6500</v>
      </c>
      <c r="G45" s="5">
        <v>6500</v>
      </c>
      <c r="H45" s="5">
        <v>6500</v>
      </c>
      <c r="I45" s="5">
        <v>6500</v>
      </c>
    </row>
    <row r="46" spans="1:9" x14ac:dyDescent="0.3">
      <c r="A46" s="3">
        <v>630</v>
      </c>
      <c r="B46" s="3" t="s">
        <v>64</v>
      </c>
      <c r="C46" s="5">
        <v>19074.419999999998</v>
      </c>
      <c r="D46" s="5">
        <v>19981.63</v>
      </c>
      <c r="E46" s="5">
        <v>20000</v>
      </c>
      <c r="F46" s="5">
        <v>20000</v>
      </c>
      <c r="G46" s="5">
        <v>20000</v>
      </c>
      <c r="H46" s="5">
        <v>20000</v>
      </c>
      <c r="I46" s="5">
        <v>20000</v>
      </c>
    </row>
    <row r="47" spans="1:9" x14ac:dyDescent="0.3">
      <c r="A47" s="3">
        <v>640</v>
      </c>
      <c r="B47" s="3" t="s">
        <v>42</v>
      </c>
      <c r="C47" s="5">
        <v>124.35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</row>
    <row r="48" spans="1:9" x14ac:dyDescent="0.3">
      <c r="A48" s="50" t="s">
        <v>24</v>
      </c>
      <c r="B48" s="50"/>
      <c r="C48" s="6">
        <f t="shared" ref="C48:E48" si="28">SUM(C44:C47)</f>
        <v>27226.239999999998</v>
      </c>
      <c r="D48" s="6">
        <f t="shared" si="28"/>
        <v>36249.97</v>
      </c>
      <c r="E48" s="6">
        <f t="shared" si="28"/>
        <v>38500</v>
      </c>
      <c r="F48" s="6">
        <f>SUM(F44:F47)</f>
        <v>38500</v>
      </c>
      <c r="G48" s="6">
        <f t="shared" ref="G48" si="29">SUM(G44:G47)</f>
        <v>38500</v>
      </c>
      <c r="H48" s="6">
        <f t="shared" ref="H48:I48" si="30">SUM(H44:H47)</f>
        <v>38500</v>
      </c>
      <c r="I48" s="6">
        <f t="shared" si="30"/>
        <v>38500</v>
      </c>
    </row>
    <row r="49" spans="1:9" x14ac:dyDescent="0.3">
      <c r="A49" s="49" t="s">
        <v>40</v>
      </c>
      <c r="B49" s="49"/>
      <c r="C49" s="17"/>
      <c r="D49" s="17"/>
      <c r="E49" s="17"/>
      <c r="F49" s="17"/>
      <c r="G49" s="17"/>
      <c r="H49" s="17"/>
      <c r="I49" s="17"/>
    </row>
    <row r="50" spans="1:9" x14ac:dyDescent="0.3">
      <c r="A50" s="3">
        <v>630</v>
      </c>
      <c r="B50" s="3" t="s">
        <v>64</v>
      </c>
      <c r="C50" s="5">
        <v>6569.42</v>
      </c>
      <c r="D50" s="5">
        <v>7775.64</v>
      </c>
      <c r="E50" s="5">
        <v>13800</v>
      </c>
      <c r="F50" s="5">
        <v>13800</v>
      </c>
      <c r="G50" s="5">
        <v>13800</v>
      </c>
      <c r="H50" s="5">
        <v>13800</v>
      </c>
      <c r="I50" s="5">
        <v>13800</v>
      </c>
    </row>
    <row r="51" spans="1:9" x14ac:dyDescent="0.3">
      <c r="A51" s="50" t="s">
        <v>24</v>
      </c>
      <c r="B51" s="50"/>
      <c r="C51" s="6">
        <f t="shared" ref="C51:E51" si="31">SUM(C50:C50)</f>
        <v>6569.42</v>
      </c>
      <c r="D51" s="6">
        <f t="shared" si="31"/>
        <v>7775.64</v>
      </c>
      <c r="E51" s="6">
        <f t="shared" si="31"/>
        <v>13800</v>
      </c>
      <c r="F51" s="6">
        <v>13800</v>
      </c>
      <c r="G51" s="6">
        <f t="shared" ref="G51" si="32">SUM(G50:G50)</f>
        <v>13800</v>
      </c>
      <c r="H51" s="6">
        <f t="shared" ref="H51:I51" si="33">SUM(H50:H50)</f>
        <v>13800</v>
      </c>
      <c r="I51" s="6">
        <f t="shared" si="33"/>
        <v>13800</v>
      </c>
    </row>
    <row r="52" spans="1:9" x14ac:dyDescent="0.3">
      <c r="A52" s="49" t="s">
        <v>41</v>
      </c>
      <c r="B52" s="49"/>
      <c r="C52" s="17"/>
      <c r="D52" s="17"/>
      <c r="E52" s="17"/>
      <c r="F52" s="17"/>
      <c r="G52" s="17"/>
      <c r="H52" s="17"/>
      <c r="I52" s="17"/>
    </row>
    <row r="53" spans="1:9" x14ac:dyDescent="0.3">
      <c r="A53" s="13">
        <v>610</v>
      </c>
      <c r="B53" s="13" t="s">
        <v>62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</row>
    <row r="54" spans="1:9" x14ac:dyDescent="0.3">
      <c r="A54" s="13">
        <v>620</v>
      </c>
      <c r="B54" s="13" t="s">
        <v>63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</row>
    <row r="55" spans="1:9" x14ac:dyDescent="0.3">
      <c r="A55" s="3">
        <v>630</v>
      </c>
      <c r="B55" s="3" t="s">
        <v>64</v>
      </c>
      <c r="C55" s="5">
        <v>6830.47</v>
      </c>
      <c r="D55" s="5">
        <v>10414.549999999999</v>
      </c>
      <c r="E55" s="5">
        <v>20300</v>
      </c>
      <c r="F55" s="5">
        <v>20000</v>
      </c>
      <c r="G55" s="5">
        <v>15000</v>
      </c>
      <c r="H55" s="5">
        <v>15000</v>
      </c>
      <c r="I55" s="5">
        <v>15000</v>
      </c>
    </row>
    <row r="56" spans="1:9" x14ac:dyDescent="0.3">
      <c r="A56" s="3">
        <v>640</v>
      </c>
      <c r="B56" s="3" t="s">
        <v>42</v>
      </c>
      <c r="C56" s="5">
        <v>4300</v>
      </c>
      <c r="D56" s="5">
        <v>4500</v>
      </c>
      <c r="E56" s="5">
        <v>5500</v>
      </c>
      <c r="F56" s="5">
        <v>5500</v>
      </c>
      <c r="G56" s="5">
        <v>6000</v>
      </c>
      <c r="H56" s="5">
        <v>6000</v>
      </c>
      <c r="I56" s="5">
        <v>6000</v>
      </c>
    </row>
    <row r="57" spans="1:9" x14ac:dyDescent="0.3">
      <c r="A57" s="50" t="s">
        <v>24</v>
      </c>
      <c r="B57" s="50"/>
      <c r="C57" s="6">
        <f t="shared" ref="C57:E57" si="34">SUM(C53:C56)</f>
        <v>11130.470000000001</v>
      </c>
      <c r="D57" s="6">
        <f t="shared" si="34"/>
        <v>14914.55</v>
      </c>
      <c r="E57" s="6">
        <f t="shared" si="34"/>
        <v>25800</v>
      </c>
      <c r="F57" s="6">
        <f>SUM(F53:F56)</f>
        <v>25500</v>
      </c>
      <c r="G57" s="6">
        <f t="shared" ref="G57" si="35">SUM(G53:G56)</f>
        <v>21000</v>
      </c>
      <c r="H57" s="6">
        <f t="shared" ref="H57:I57" si="36">SUM(H53:H56)</f>
        <v>21000</v>
      </c>
      <c r="I57" s="6">
        <f t="shared" si="36"/>
        <v>21000</v>
      </c>
    </row>
    <row r="58" spans="1:9" x14ac:dyDescent="0.3">
      <c r="A58" s="49" t="s">
        <v>43</v>
      </c>
      <c r="B58" s="49"/>
      <c r="C58" s="17"/>
      <c r="D58" s="17"/>
      <c r="E58" s="17"/>
      <c r="F58" s="17"/>
      <c r="G58" s="17"/>
      <c r="H58" s="17"/>
      <c r="I58" s="17"/>
    </row>
    <row r="59" spans="1:9" x14ac:dyDescent="0.3">
      <c r="A59" s="3">
        <v>630</v>
      </c>
      <c r="B59" s="3" t="s">
        <v>64</v>
      </c>
      <c r="C59" s="5">
        <v>4940.68</v>
      </c>
      <c r="D59" s="5">
        <v>4626.8900000000003</v>
      </c>
      <c r="E59" s="5">
        <v>12500</v>
      </c>
      <c r="F59" s="5">
        <v>12500</v>
      </c>
      <c r="G59" s="5">
        <v>10000</v>
      </c>
      <c r="H59" s="5">
        <v>8500</v>
      </c>
      <c r="I59" s="5">
        <v>8500</v>
      </c>
    </row>
    <row r="60" spans="1:9" x14ac:dyDescent="0.3">
      <c r="A60" s="3">
        <v>640</v>
      </c>
      <c r="B60" s="3" t="s">
        <v>42</v>
      </c>
      <c r="C60" s="5">
        <v>1400</v>
      </c>
      <c r="D60" s="5">
        <v>1700</v>
      </c>
      <c r="E60" s="5">
        <v>2000</v>
      </c>
      <c r="F60" s="5">
        <v>2000</v>
      </c>
      <c r="G60" s="5">
        <v>2000</v>
      </c>
      <c r="H60" s="5">
        <v>2000</v>
      </c>
      <c r="I60" s="5">
        <v>2000</v>
      </c>
    </row>
    <row r="61" spans="1:9" x14ac:dyDescent="0.3">
      <c r="A61" s="50" t="s">
        <v>24</v>
      </c>
      <c r="B61" s="50"/>
      <c r="C61" s="6">
        <f t="shared" ref="C61:E61" si="37">SUM(C59:C60)</f>
        <v>6340.68</v>
      </c>
      <c r="D61" s="6">
        <f t="shared" si="37"/>
        <v>6326.89</v>
      </c>
      <c r="E61" s="6">
        <f t="shared" si="37"/>
        <v>14500</v>
      </c>
      <c r="F61" s="6">
        <f>SUM(F59:F60)</f>
        <v>14500</v>
      </c>
      <c r="G61" s="6">
        <f t="shared" ref="G61" si="38">SUM(G59:G60)</f>
        <v>12000</v>
      </c>
      <c r="H61" s="6">
        <f t="shared" ref="H61:I61" si="39">SUM(H59:H60)</f>
        <v>10500</v>
      </c>
      <c r="I61" s="6">
        <f t="shared" si="39"/>
        <v>10500</v>
      </c>
    </row>
    <row r="62" spans="1:9" x14ac:dyDescent="0.3">
      <c r="A62" s="49" t="s">
        <v>56</v>
      </c>
      <c r="B62" s="49"/>
      <c r="C62" s="17"/>
      <c r="D62" s="17"/>
      <c r="E62" s="17"/>
      <c r="F62" s="17"/>
      <c r="G62" s="17"/>
      <c r="H62" s="17"/>
      <c r="I62" s="17"/>
    </row>
    <row r="63" spans="1:9" x14ac:dyDescent="0.3">
      <c r="A63" s="3">
        <v>630</v>
      </c>
      <c r="B63" s="3" t="s">
        <v>64</v>
      </c>
      <c r="C63" s="9">
        <v>694.97</v>
      </c>
      <c r="D63" s="9">
        <v>558.41999999999996</v>
      </c>
      <c r="E63" s="9">
        <v>1200</v>
      </c>
      <c r="F63" s="9">
        <v>1200</v>
      </c>
      <c r="G63" s="9">
        <v>1200</v>
      </c>
      <c r="H63" s="9">
        <v>1200</v>
      </c>
      <c r="I63" s="9">
        <v>1200</v>
      </c>
    </row>
    <row r="64" spans="1:9" x14ac:dyDescent="0.3">
      <c r="A64" s="50" t="s">
        <v>24</v>
      </c>
      <c r="B64" s="50"/>
      <c r="C64" s="10">
        <f t="shared" ref="C64:E64" si="40">SUM(C63:C63)</f>
        <v>694.97</v>
      </c>
      <c r="D64" s="10">
        <f t="shared" si="40"/>
        <v>558.41999999999996</v>
      </c>
      <c r="E64" s="10">
        <f t="shared" si="40"/>
        <v>1200</v>
      </c>
      <c r="F64" s="10">
        <v>1200</v>
      </c>
      <c r="G64" s="10">
        <f t="shared" ref="G64" si="41">SUM(G63:G63)</f>
        <v>1200</v>
      </c>
      <c r="H64" s="10">
        <f t="shared" ref="H64:I64" si="42">SUM(H63:H63)</f>
        <v>1200</v>
      </c>
      <c r="I64" s="10">
        <f t="shared" si="42"/>
        <v>1200</v>
      </c>
    </row>
    <row r="65" spans="1:9" x14ac:dyDescent="0.3">
      <c r="A65" s="49" t="s">
        <v>44</v>
      </c>
      <c r="B65" s="49"/>
      <c r="C65" s="17"/>
      <c r="D65" s="17"/>
      <c r="E65" s="17"/>
      <c r="F65" s="17"/>
      <c r="G65" s="17"/>
      <c r="H65" s="17"/>
      <c r="I65" s="17"/>
    </row>
    <row r="66" spans="1:9" x14ac:dyDescent="0.3">
      <c r="A66" s="3">
        <v>630</v>
      </c>
      <c r="B66" s="3" t="s">
        <v>64</v>
      </c>
      <c r="C66" s="5">
        <v>4023.36</v>
      </c>
      <c r="D66" s="5">
        <v>15848.03</v>
      </c>
      <c r="E66" s="5">
        <v>6500</v>
      </c>
      <c r="F66" s="5">
        <v>6500</v>
      </c>
      <c r="G66" s="5">
        <v>6500</v>
      </c>
      <c r="H66" s="5">
        <v>6500</v>
      </c>
      <c r="I66" s="5">
        <v>6500</v>
      </c>
    </row>
    <row r="67" spans="1:9" x14ac:dyDescent="0.3">
      <c r="A67" s="3">
        <v>640</v>
      </c>
      <c r="B67" s="3" t="s">
        <v>42</v>
      </c>
      <c r="C67" s="5">
        <v>0</v>
      </c>
      <c r="D67" s="5">
        <v>5229.96</v>
      </c>
      <c r="E67" s="5">
        <v>0</v>
      </c>
      <c r="F67" s="5">
        <v>0</v>
      </c>
      <c r="G67" s="5">
        <v>0</v>
      </c>
      <c r="H67" s="5">
        <v>0</v>
      </c>
      <c r="I67" s="5"/>
    </row>
    <row r="68" spans="1:9" x14ac:dyDescent="0.3">
      <c r="A68" s="50" t="s">
        <v>24</v>
      </c>
      <c r="B68" s="50"/>
      <c r="C68" s="6">
        <f t="shared" ref="C68:E68" si="43">SUM(C66:C66)</f>
        <v>4023.36</v>
      </c>
      <c r="D68" s="6">
        <f>SUM(D66:D67)</f>
        <v>21077.99</v>
      </c>
      <c r="E68" s="6">
        <f t="shared" si="43"/>
        <v>6500</v>
      </c>
      <c r="F68" s="6">
        <f>SUM(F66)</f>
        <v>6500</v>
      </c>
      <c r="G68" s="6">
        <f t="shared" ref="G68" si="44">SUM(G66:G66)</f>
        <v>6500</v>
      </c>
      <c r="H68" s="6">
        <f t="shared" ref="H68:I68" si="45">SUM(H66:H66)</f>
        <v>6500</v>
      </c>
      <c r="I68" s="6">
        <f t="shared" si="45"/>
        <v>6500</v>
      </c>
    </row>
    <row r="73" spans="1:9" x14ac:dyDescent="0.3">
      <c r="E73" s="19"/>
      <c r="F73" s="19"/>
      <c r="G73" s="19"/>
      <c r="H73" s="19"/>
      <c r="I73" s="19"/>
    </row>
  </sheetData>
  <mergeCells count="41">
    <mergeCell ref="A19:B19"/>
    <mergeCell ref="A23:B23"/>
    <mergeCell ref="A24:B24"/>
    <mergeCell ref="A27:B27"/>
    <mergeCell ref="I1:I2"/>
    <mergeCell ref="A4:B4"/>
    <mergeCell ref="A9:B9"/>
    <mergeCell ref="D1:D2"/>
    <mergeCell ref="A13:B13"/>
    <mergeCell ref="A14:B14"/>
    <mergeCell ref="G1:G2"/>
    <mergeCell ref="H1:H2"/>
    <mergeCell ref="A20:B20"/>
    <mergeCell ref="F1:F2"/>
    <mergeCell ref="A28:B28"/>
    <mergeCell ref="E1:E2"/>
    <mergeCell ref="A65:B65"/>
    <mergeCell ref="A68:B68"/>
    <mergeCell ref="A57:B57"/>
    <mergeCell ref="A58:B58"/>
    <mergeCell ref="A61:B61"/>
    <mergeCell ref="A62:B62"/>
    <mergeCell ref="A64:B64"/>
    <mergeCell ref="A34:B34"/>
    <mergeCell ref="C1:C2"/>
    <mergeCell ref="A10:B10"/>
    <mergeCell ref="A1:B2"/>
    <mergeCell ref="A3:B3"/>
    <mergeCell ref="A49:B49"/>
    <mergeCell ref="A51:B51"/>
    <mergeCell ref="A52:B52"/>
    <mergeCell ref="A48:B48"/>
    <mergeCell ref="A37:B37"/>
    <mergeCell ref="A39:B39"/>
    <mergeCell ref="A40:B40"/>
    <mergeCell ref="A42:B42"/>
    <mergeCell ref="A30:B30"/>
    <mergeCell ref="A31:B31"/>
    <mergeCell ref="A33:B33"/>
    <mergeCell ref="A43:B43"/>
    <mergeCell ref="A36:B36"/>
  </mergeCells>
  <pageMargins left="0.25" right="0.25" top="0.75" bottom="0.75" header="0.3" footer="0.3"/>
  <pageSetup paperSize="9" scale="72" orientation="portrait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7"/>
  <sheetViews>
    <sheetView topLeftCell="A37" zoomScale="95" zoomScaleNormal="95" workbookViewId="0">
      <selection activeCell="J35" sqref="J35:K62"/>
    </sheetView>
  </sheetViews>
  <sheetFormatPr defaultRowHeight="14.4" x14ac:dyDescent="0.3"/>
  <cols>
    <col min="1" max="1" width="8.33203125" customWidth="1"/>
    <col min="2" max="2" width="41.6640625" customWidth="1"/>
    <col min="3" max="9" width="13.33203125" customWidth="1"/>
  </cols>
  <sheetData>
    <row r="1" spans="1:9" ht="15" customHeight="1" x14ac:dyDescent="0.3">
      <c r="A1" s="35" t="s">
        <v>60</v>
      </c>
      <c r="B1" s="36"/>
      <c r="C1" s="39" t="s">
        <v>97</v>
      </c>
      <c r="D1" s="39" t="s">
        <v>108</v>
      </c>
      <c r="E1" s="39" t="s">
        <v>80</v>
      </c>
      <c r="F1" s="46" t="s">
        <v>105</v>
      </c>
      <c r="G1" s="39" t="s">
        <v>94</v>
      </c>
      <c r="H1" s="39" t="s">
        <v>100</v>
      </c>
      <c r="I1" s="39" t="s">
        <v>109</v>
      </c>
    </row>
    <row r="2" spans="1:9" ht="24" customHeight="1" x14ac:dyDescent="0.3">
      <c r="A2" s="37"/>
      <c r="B2" s="38"/>
      <c r="C2" s="40"/>
      <c r="D2" s="40"/>
      <c r="E2" s="40"/>
      <c r="F2" s="47"/>
      <c r="G2" s="40"/>
      <c r="H2" s="40"/>
      <c r="I2" s="40"/>
    </row>
    <row r="3" spans="1:9" x14ac:dyDescent="0.3">
      <c r="A3" s="49" t="s">
        <v>45</v>
      </c>
      <c r="B3" s="49"/>
      <c r="C3" s="25"/>
      <c r="D3" s="25"/>
      <c r="E3" s="20"/>
      <c r="F3" s="25"/>
      <c r="G3" s="20"/>
      <c r="H3" s="20"/>
      <c r="I3" s="20"/>
    </row>
    <row r="4" spans="1:9" x14ac:dyDescent="0.3">
      <c r="A4" s="3">
        <v>630</v>
      </c>
      <c r="B4" s="3" t="s">
        <v>64</v>
      </c>
      <c r="C4" s="5">
        <v>13260.57</v>
      </c>
      <c r="D4" s="5">
        <v>23660.36</v>
      </c>
      <c r="E4" s="5">
        <v>33000</v>
      </c>
      <c r="F4" s="5">
        <v>33000</v>
      </c>
      <c r="G4" s="5">
        <v>33000</v>
      </c>
      <c r="H4" s="5">
        <v>33000</v>
      </c>
      <c r="I4" s="5">
        <v>33000</v>
      </c>
    </row>
    <row r="5" spans="1:9" x14ac:dyDescent="0.3">
      <c r="A5" s="50" t="s">
        <v>24</v>
      </c>
      <c r="B5" s="50"/>
      <c r="C5" s="6">
        <f t="shared" ref="C5" si="0">SUM(C4:C4)</f>
        <v>13260.57</v>
      </c>
      <c r="D5" s="6">
        <f t="shared" ref="D5:G5" si="1">SUM(D4:D4)</f>
        <v>23660.36</v>
      </c>
      <c r="E5" s="6">
        <f t="shared" ref="E5" si="2">SUM(E4:E4)</f>
        <v>33000</v>
      </c>
      <c r="F5" s="6">
        <v>33000</v>
      </c>
      <c r="G5" s="6">
        <f t="shared" si="1"/>
        <v>33000</v>
      </c>
      <c r="H5" s="6">
        <f t="shared" ref="H5:I5" si="3">SUM(H4:H4)</f>
        <v>33000</v>
      </c>
      <c r="I5" s="6">
        <f t="shared" si="3"/>
        <v>33000</v>
      </c>
    </row>
    <row r="6" spans="1:9" x14ac:dyDescent="0.3">
      <c r="A6" s="49" t="s">
        <v>59</v>
      </c>
      <c r="B6" s="49"/>
      <c r="C6" s="25"/>
      <c r="D6" s="25"/>
      <c r="E6" s="25"/>
      <c r="F6" s="25"/>
      <c r="G6" s="25"/>
      <c r="H6" s="25"/>
      <c r="I6" s="25"/>
    </row>
    <row r="7" spans="1:9" x14ac:dyDescent="0.3">
      <c r="A7" s="3">
        <v>610</v>
      </c>
      <c r="B7" s="3" t="s">
        <v>67</v>
      </c>
      <c r="C7" s="5">
        <v>58518.93</v>
      </c>
      <c r="D7" s="5">
        <v>58447.35</v>
      </c>
      <c r="E7" s="5">
        <v>71500</v>
      </c>
      <c r="F7" s="5">
        <v>71500</v>
      </c>
      <c r="G7" s="5">
        <v>71500</v>
      </c>
      <c r="H7" s="5">
        <v>71500</v>
      </c>
      <c r="I7" s="5">
        <v>71500</v>
      </c>
    </row>
    <row r="8" spans="1:9" x14ac:dyDescent="0.3">
      <c r="A8" s="3">
        <v>620</v>
      </c>
      <c r="B8" s="3" t="s">
        <v>63</v>
      </c>
      <c r="C8" s="5">
        <v>24750.97</v>
      </c>
      <c r="D8" s="5">
        <v>20314.54</v>
      </c>
      <c r="E8" s="5">
        <v>24200</v>
      </c>
      <c r="F8" s="5">
        <v>24200</v>
      </c>
      <c r="G8" s="5">
        <v>24200</v>
      </c>
      <c r="H8" s="5">
        <v>24200</v>
      </c>
      <c r="I8" s="5">
        <v>24200</v>
      </c>
    </row>
    <row r="9" spans="1:9" x14ac:dyDescent="0.3">
      <c r="A9" s="3">
        <v>630</v>
      </c>
      <c r="B9" s="3" t="s">
        <v>64</v>
      </c>
      <c r="C9" s="5">
        <v>11926.25</v>
      </c>
      <c r="D9" s="5">
        <v>13333.49</v>
      </c>
      <c r="E9" s="5">
        <v>15200</v>
      </c>
      <c r="F9" s="5">
        <v>15200</v>
      </c>
      <c r="G9" s="5">
        <v>13000</v>
      </c>
      <c r="H9" s="5">
        <v>13000</v>
      </c>
      <c r="I9" s="5">
        <v>13000</v>
      </c>
    </row>
    <row r="10" spans="1:9" x14ac:dyDescent="0.3">
      <c r="A10" s="3">
        <v>640</v>
      </c>
      <c r="B10" s="3" t="s">
        <v>58</v>
      </c>
      <c r="C10" s="5">
        <v>0</v>
      </c>
      <c r="D10" s="5">
        <v>694.07</v>
      </c>
      <c r="E10" s="5">
        <v>200</v>
      </c>
      <c r="F10" s="5">
        <v>200</v>
      </c>
      <c r="G10" s="5">
        <v>200</v>
      </c>
      <c r="H10" s="5">
        <v>200</v>
      </c>
      <c r="I10" s="5">
        <v>200</v>
      </c>
    </row>
    <row r="11" spans="1:9" x14ac:dyDescent="0.3">
      <c r="A11" s="50" t="s">
        <v>24</v>
      </c>
      <c r="B11" s="50"/>
      <c r="C11" s="6">
        <f t="shared" ref="C11" si="4">SUM(C7:C10)</f>
        <v>95196.15</v>
      </c>
      <c r="D11" s="6">
        <f t="shared" ref="D11:G11" si="5">SUM(D7:D10)</f>
        <v>92789.450000000012</v>
      </c>
      <c r="E11" s="6">
        <f t="shared" ref="E11" si="6">SUM(E7:E10)</f>
        <v>111100</v>
      </c>
      <c r="F11" s="6">
        <f>SUM(F7:F10)</f>
        <v>111100</v>
      </c>
      <c r="G11" s="6">
        <f t="shared" si="5"/>
        <v>108900</v>
      </c>
      <c r="H11" s="6">
        <f t="shared" ref="H11:I11" si="7">SUM(H7:H10)</f>
        <v>108900</v>
      </c>
      <c r="I11" s="6">
        <f t="shared" si="7"/>
        <v>108900</v>
      </c>
    </row>
    <row r="12" spans="1:9" x14ac:dyDescent="0.3">
      <c r="A12" s="49" t="s">
        <v>46</v>
      </c>
      <c r="B12" s="49"/>
      <c r="C12" s="25"/>
      <c r="D12" s="25"/>
      <c r="E12" s="25"/>
      <c r="F12" s="25"/>
      <c r="G12" s="25"/>
      <c r="H12" s="25"/>
      <c r="I12" s="25"/>
    </row>
    <row r="13" spans="1:9" x14ac:dyDescent="0.3">
      <c r="A13" s="3">
        <v>630</v>
      </c>
      <c r="B13" s="3" t="s">
        <v>64</v>
      </c>
      <c r="C13" s="5">
        <v>1477.75</v>
      </c>
      <c r="D13" s="5">
        <v>8147.87</v>
      </c>
      <c r="E13" s="5">
        <v>6000</v>
      </c>
      <c r="F13" s="5">
        <v>6000</v>
      </c>
      <c r="G13" s="5">
        <v>0</v>
      </c>
      <c r="H13" s="5">
        <v>0</v>
      </c>
      <c r="I13" s="5">
        <v>0</v>
      </c>
    </row>
    <row r="14" spans="1:9" x14ac:dyDescent="0.3">
      <c r="A14" s="3">
        <v>640</v>
      </c>
      <c r="B14" s="3" t="s">
        <v>58</v>
      </c>
      <c r="C14" s="5">
        <v>48400</v>
      </c>
      <c r="D14" s="5">
        <v>57200</v>
      </c>
      <c r="E14" s="5">
        <v>58000</v>
      </c>
      <c r="F14" s="5">
        <v>58000</v>
      </c>
      <c r="G14" s="5">
        <v>40150</v>
      </c>
      <c r="H14" s="5">
        <v>40150</v>
      </c>
      <c r="I14" s="5">
        <v>40150</v>
      </c>
    </row>
    <row r="15" spans="1:9" x14ac:dyDescent="0.3">
      <c r="A15" s="50" t="s">
        <v>24</v>
      </c>
      <c r="B15" s="50"/>
      <c r="C15" s="6">
        <f t="shared" ref="C15" si="8">SUM(C13:C14)</f>
        <v>49877.75</v>
      </c>
      <c r="D15" s="6">
        <f t="shared" ref="D15:G15" si="9">SUM(D13:D14)</f>
        <v>65347.87</v>
      </c>
      <c r="E15" s="6">
        <f t="shared" ref="E15" si="10">SUM(E13:E14)</f>
        <v>64000</v>
      </c>
      <c r="F15" s="6">
        <f>SUM(F13:F14)</f>
        <v>64000</v>
      </c>
      <c r="G15" s="6">
        <f t="shared" si="9"/>
        <v>40150</v>
      </c>
      <c r="H15" s="6">
        <f t="shared" ref="H15:I15" si="11">SUM(H13:H14)</f>
        <v>40150</v>
      </c>
      <c r="I15" s="6">
        <f t="shared" si="11"/>
        <v>40150</v>
      </c>
    </row>
    <row r="16" spans="1:9" x14ac:dyDescent="0.3">
      <c r="A16" s="49" t="s">
        <v>47</v>
      </c>
      <c r="B16" s="49"/>
      <c r="C16" s="25"/>
      <c r="D16" s="25"/>
      <c r="E16" s="25"/>
      <c r="F16" s="25"/>
      <c r="G16" s="25"/>
      <c r="H16" s="25"/>
      <c r="I16" s="25"/>
    </row>
    <row r="17" spans="1:9" x14ac:dyDescent="0.3">
      <c r="A17" s="3">
        <v>610</v>
      </c>
      <c r="B17" s="3" t="s">
        <v>67</v>
      </c>
      <c r="C17" s="5">
        <v>8335.43</v>
      </c>
      <c r="D17" s="5">
        <v>11177.41</v>
      </c>
      <c r="E17" s="5">
        <v>13800</v>
      </c>
      <c r="F17" s="5">
        <v>13800</v>
      </c>
      <c r="G17" s="5">
        <v>13800</v>
      </c>
      <c r="H17" s="5">
        <v>13800</v>
      </c>
      <c r="I17" s="5">
        <v>13800</v>
      </c>
    </row>
    <row r="18" spans="1:9" x14ac:dyDescent="0.3">
      <c r="A18" s="3">
        <v>620</v>
      </c>
      <c r="B18" s="3" t="s">
        <v>63</v>
      </c>
      <c r="C18" s="5">
        <v>4140.3100000000004</v>
      </c>
      <c r="D18" s="5">
        <v>4095.43</v>
      </c>
      <c r="E18" s="5">
        <v>5300</v>
      </c>
      <c r="F18" s="5">
        <v>5300</v>
      </c>
      <c r="G18" s="5">
        <v>5300</v>
      </c>
      <c r="H18" s="5">
        <v>5300</v>
      </c>
      <c r="I18" s="5">
        <v>5300</v>
      </c>
    </row>
    <row r="19" spans="1:9" x14ac:dyDescent="0.3">
      <c r="A19" s="3">
        <v>630</v>
      </c>
      <c r="B19" s="3" t="s">
        <v>64</v>
      </c>
      <c r="C19" s="5">
        <v>9771.2900000000009</v>
      </c>
      <c r="D19" s="5">
        <v>10551.39</v>
      </c>
      <c r="E19" s="5">
        <v>10200</v>
      </c>
      <c r="F19" s="5">
        <v>10200</v>
      </c>
      <c r="G19" s="5">
        <v>12000</v>
      </c>
      <c r="H19" s="5">
        <v>10200</v>
      </c>
      <c r="I19" s="5">
        <v>10200</v>
      </c>
    </row>
    <row r="20" spans="1:9" x14ac:dyDescent="0.3">
      <c r="A20" s="3">
        <v>640</v>
      </c>
      <c r="B20" s="3" t="s">
        <v>42</v>
      </c>
      <c r="C20" s="5">
        <v>215.52</v>
      </c>
      <c r="D20" s="5">
        <v>210.52</v>
      </c>
      <c r="E20" s="5">
        <v>200</v>
      </c>
      <c r="F20" s="5">
        <v>200</v>
      </c>
      <c r="G20" s="5">
        <v>200</v>
      </c>
      <c r="H20" s="5">
        <v>200</v>
      </c>
      <c r="I20" s="5">
        <v>200</v>
      </c>
    </row>
    <row r="21" spans="1:9" x14ac:dyDescent="0.3">
      <c r="A21" s="50" t="s">
        <v>24</v>
      </c>
      <c r="B21" s="50"/>
      <c r="C21" s="6">
        <f t="shared" ref="C21" si="12">SUM(C17:C20)</f>
        <v>22462.550000000003</v>
      </c>
      <c r="D21" s="6">
        <f t="shared" ref="D21:G21" si="13">SUM(D17:D20)</f>
        <v>26034.75</v>
      </c>
      <c r="E21" s="6">
        <f t="shared" ref="E21" si="14">SUM(E17:E20)</f>
        <v>29500</v>
      </c>
      <c r="F21" s="6">
        <v>29500</v>
      </c>
      <c r="G21" s="6">
        <f t="shared" si="13"/>
        <v>31300</v>
      </c>
      <c r="H21" s="6">
        <f t="shared" ref="H21:I21" si="15">SUM(H17:H20)</f>
        <v>29500</v>
      </c>
      <c r="I21" s="6">
        <f t="shared" si="15"/>
        <v>29500</v>
      </c>
    </row>
    <row r="22" spans="1:9" x14ac:dyDescent="0.3">
      <c r="A22" s="49" t="s">
        <v>102</v>
      </c>
      <c r="B22" s="49"/>
      <c r="C22" s="25"/>
      <c r="D22" s="25"/>
      <c r="E22" s="25"/>
      <c r="F22" s="30"/>
      <c r="G22" s="25"/>
      <c r="H22" s="25"/>
      <c r="I22" s="25"/>
    </row>
    <row r="23" spans="1:9" x14ac:dyDescent="0.3">
      <c r="A23" s="3">
        <v>610</v>
      </c>
      <c r="B23" s="13" t="s">
        <v>67</v>
      </c>
      <c r="C23" s="5">
        <v>51861.86</v>
      </c>
      <c r="D23" s="5">
        <v>56218.2</v>
      </c>
      <c r="E23" s="5">
        <v>62000</v>
      </c>
      <c r="F23" s="5">
        <v>62000</v>
      </c>
      <c r="G23" s="5">
        <v>62000</v>
      </c>
      <c r="H23" s="5">
        <v>62000</v>
      </c>
      <c r="I23" s="5">
        <v>62000</v>
      </c>
    </row>
    <row r="24" spans="1:9" x14ac:dyDescent="0.3">
      <c r="A24" s="3">
        <v>620</v>
      </c>
      <c r="B24" s="13" t="s">
        <v>63</v>
      </c>
      <c r="C24" s="5">
        <v>20162.12</v>
      </c>
      <c r="D24" s="5">
        <v>20797.87</v>
      </c>
      <c r="E24" s="5">
        <v>23000</v>
      </c>
      <c r="F24" s="5">
        <v>23000</v>
      </c>
      <c r="G24" s="5">
        <v>23000</v>
      </c>
      <c r="H24" s="5">
        <v>23000</v>
      </c>
      <c r="I24" s="5">
        <v>23000</v>
      </c>
    </row>
    <row r="25" spans="1:9" x14ac:dyDescent="0.3">
      <c r="A25" s="3">
        <v>630</v>
      </c>
      <c r="B25" s="13" t="s">
        <v>64</v>
      </c>
      <c r="C25" s="5">
        <v>6055.06</v>
      </c>
      <c r="D25" s="5">
        <v>9538.86</v>
      </c>
      <c r="E25" s="5">
        <v>10000</v>
      </c>
      <c r="F25" s="5">
        <v>6000</v>
      </c>
      <c r="G25" s="5">
        <v>5000</v>
      </c>
      <c r="H25" s="5">
        <v>4000</v>
      </c>
      <c r="I25" s="5">
        <v>4000</v>
      </c>
    </row>
    <row r="26" spans="1:9" x14ac:dyDescent="0.3">
      <c r="A26" s="3">
        <v>640</v>
      </c>
      <c r="B26" s="13" t="s">
        <v>42</v>
      </c>
      <c r="C26" s="5">
        <v>1846.69</v>
      </c>
      <c r="D26" s="5">
        <v>16144.8</v>
      </c>
      <c r="E26" s="5">
        <v>2000</v>
      </c>
      <c r="F26" s="5">
        <v>2000</v>
      </c>
      <c r="G26" s="5">
        <v>2000</v>
      </c>
      <c r="H26" s="5">
        <v>2000</v>
      </c>
      <c r="I26" s="5">
        <v>2000</v>
      </c>
    </row>
    <row r="27" spans="1:9" x14ac:dyDescent="0.3">
      <c r="A27" s="50" t="s">
        <v>24</v>
      </c>
      <c r="B27" s="50"/>
      <c r="C27" s="6">
        <f t="shared" ref="C27" si="16">SUM(C23:C26)</f>
        <v>79925.73</v>
      </c>
      <c r="D27" s="6">
        <f t="shared" ref="D27:E27" si="17">SUM(D23:D26)</f>
        <v>102699.73</v>
      </c>
      <c r="E27" s="6">
        <f t="shared" si="17"/>
        <v>97000</v>
      </c>
      <c r="F27" s="6">
        <f>SUM(F23:F26)</f>
        <v>93000</v>
      </c>
      <c r="G27" s="6">
        <f t="shared" ref="G27" si="18">SUM(G23:G26)</f>
        <v>92000</v>
      </c>
      <c r="H27" s="6">
        <f t="shared" ref="H27:I27" si="19">SUM(H23:H26)</f>
        <v>91000</v>
      </c>
      <c r="I27" s="6">
        <f t="shared" si="19"/>
        <v>91000</v>
      </c>
    </row>
    <row r="28" spans="1:9" x14ac:dyDescent="0.3">
      <c r="A28" s="49" t="s">
        <v>57</v>
      </c>
      <c r="B28" s="49"/>
      <c r="C28" s="17"/>
      <c r="D28" s="17"/>
      <c r="E28" s="17"/>
      <c r="F28" s="17"/>
      <c r="G28" s="17"/>
      <c r="H28" s="17"/>
      <c r="I28" s="17"/>
    </row>
    <row r="29" spans="1:9" x14ac:dyDescent="0.3">
      <c r="A29" s="13">
        <v>630</v>
      </c>
      <c r="B29" s="13" t="s">
        <v>64</v>
      </c>
      <c r="C29" s="9">
        <v>98.19</v>
      </c>
      <c r="D29" s="9">
        <v>65.69</v>
      </c>
      <c r="E29" s="9">
        <v>100</v>
      </c>
      <c r="F29" s="9">
        <v>100</v>
      </c>
      <c r="G29" s="9">
        <v>100</v>
      </c>
      <c r="H29" s="9">
        <v>100</v>
      </c>
      <c r="I29" s="9">
        <v>100</v>
      </c>
    </row>
    <row r="30" spans="1:9" x14ac:dyDescent="0.3">
      <c r="A30" s="3">
        <v>640</v>
      </c>
      <c r="B30" s="3" t="s">
        <v>42</v>
      </c>
      <c r="C30" s="5">
        <v>3100</v>
      </c>
      <c r="D30" s="5">
        <v>836.6</v>
      </c>
      <c r="E30" s="5">
        <v>2500</v>
      </c>
      <c r="F30" s="5">
        <v>0</v>
      </c>
      <c r="G30" s="5">
        <v>2500</v>
      </c>
      <c r="H30" s="5">
        <v>2500</v>
      </c>
      <c r="I30" s="5">
        <v>2500</v>
      </c>
    </row>
    <row r="31" spans="1:9" x14ac:dyDescent="0.3">
      <c r="A31" s="50" t="s">
        <v>24</v>
      </c>
      <c r="B31" s="50"/>
      <c r="C31" s="6">
        <f t="shared" ref="C31:I31" si="20">SUM(C29:C30)</f>
        <v>3198.19</v>
      </c>
      <c r="D31" s="6">
        <f t="shared" si="20"/>
        <v>902.29</v>
      </c>
      <c r="E31" s="6">
        <f t="shared" si="20"/>
        <v>2600</v>
      </c>
      <c r="F31" s="6">
        <f t="shared" si="20"/>
        <v>100</v>
      </c>
      <c r="G31" s="6">
        <f t="shared" si="20"/>
        <v>2600</v>
      </c>
      <c r="H31" s="6">
        <f t="shared" si="20"/>
        <v>2600</v>
      </c>
      <c r="I31" s="6">
        <f t="shared" si="20"/>
        <v>2600</v>
      </c>
    </row>
    <row r="32" spans="1:9" x14ac:dyDescent="0.3">
      <c r="A32" s="49" t="s">
        <v>103</v>
      </c>
      <c r="B32" s="49"/>
      <c r="C32" s="25"/>
      <c r="D32" s="25"/>
      <c r="E32" s="25"/>
      <c r="F32" s="25"/>
      <c r="G32" s="25"/>
      <c r="H32" s="25"/>
      <c r="I32" s="25"/>
    </row>
    <row r="33" spans="1:9" x14ac:dyDescent="0.3">
      <c r="A33" s="3">
        <v>610</v>
      </c>
      <c r="B33" s="3" t="s">
        <v>67</v>
      </c>
      <c r="C33" s="5">
        <v>0</v>
      </c>
      <c r="D33" s="5">
        <v>0</v>
      </c>
      <c r="E33" s="5">
        <v>500</v>
      </c>
      <c r="F33" s="5">
        <v>0</v>
      </c>
      <c r="G33" s="5">
        <v>0</v>
      </c>
      <c r="H33" s="5">
        <v>0</v>
      </c>
      <c r="I33" s="5">
        <v>0</v>
      </c>
    </row>
    <row r="34" spans="1:9" x14ac:dyDescent="0.3">
      <c r="A34" s="3">
        <v>620</v>
      </c>
      <c r="B34" s="3" t="s">
        <v>63</v>
      </c>
      <c r="C34" s="5">
        <v>0</v>
      </c>
      <c r="D34" s="5">
        <v>0</v>
      </c>
      <c r="E34" s="5">
        <v>200</v>
      </c>
      <c r="F34" s="5">
        <v>0</v>
      </c>
      <c r="G34" s="5">
        <v>0</v>
      </c>
      <c r="H34" s="5">
        <v>0</v>
      </c>
      <c r="I34" s="5">
        <v>0</v>
      </c>
    </row>
    <row r="35" spans="1:9" x14ac:dyDescent="0.3">
      <c r="A35" s="3">
        <v>630</v>
      </c>
      <c r="B35" s="3" t="s">
        <v>64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x14ac:dyDescent="0.3">
      <c r="A36" s="3">
        <v>640</v>
      </c>
      <c r="B36" s="3" t="s">
        <v>42</v>
      </c>
      <c r="C36" s="5">
        <v>0</v>
      </c>
      <c r="D36" s="5">
        <v>11359.5</v>
      </c>
      <c r="E36" s="5">
        <v>30000</v>
      </c>
      <c r="F36" s="5">
        <v>29450</v>
      </c>
      <c r="G36" s="5">
        <v>0</v>
      </c>
      <c r="H36" s="5">
        <v>0</v>
      </c>
      <c r="I36" s="5">
        <v>0</v>
      </c>
    </row>
    <row r="37" spans="1:9" x14ac:dyDescent="0.3">
      <c r="A37" s="50" t="s">
        <v>24</v>
      </c>
      <c r="B37" s="50"/>
      <c r="C37" s="6">
        <f t="shared" ref="C37" si="21">SUM(C33:C36)</f>
        <v>0</v>
      </c>
      <c r="D37" s="6">
        <f t="shared" ref="D37:G37" si="22">SUM(D33:D36)</f>
        <v>11359.5</v>
      </c>
      <c r="E37" s="6">
        <f t="shared" ref="E37" si="23">SUM(E33:E36)</f>
        <v>30700</v>
      </c>
      <c r="F37" s="6">
        <f>SUM(F33:F36)</f>
        <v>29450</v>
      </c>
      <c r="G37" s="6">
        <f t="shared" si="22"/>
        <v>0</v>
      </c>
      <c r="H37" s="6">
        <f t="shared" ref="H37:I37" si="24">SUM(H33:H36)</f>
        <v>0</v>
      </c>
      <c r="I37" s="6">
        <f t="shared" si="24"/>
        <v>0</v>
      </c>
    </row>
    <row r="38" spans="1:9" x14ac:dyDescent="0.3">
      <c r="A38" s="51" t="s">
        <v>48</v>
      </c>
      <c r="B38" s="56"/>
      <c r="C38" s="23"/>
      <c r="D38" s="23"/>
      <c r="E38" s="23"/>
      <c r="F38" s="23"/>
      <c r="G38" s="23"/>
      <c r="H38" s="23"/>
      <c r="I38" s="23"/>
    </row>
    <row r="39" spans="1:9" x14ac:dyDescent="0.3">
      <c r="A39" s="49" t="s">
        <v>28</v>
      </c>
      <c r="B39" s="49"/>
      <c r="C39" s="17"/>
      <c r="D39" s="17"/>
      <c r="E39" s="17"/>
      <c r="F39" s="17"/>
      <c r="G39" s="17"/>
      <c r="H39" s="17"/>
      <c r="I39" s="17"/>
    </row>
    <row r="40" spans="1:9" x14ac:dyDescent="0.3">
      <c r="A40" s="7">
        <v>710</v>
      </c>
      <c r="B40" s="11" t="s">
        <v>75</v>
      </c>
      <c r="C40" s="5">
        <v>71691.960000000006</v>
      </c>
      <c r="D40" s="5">
        <v>49000</v>
      </c>
      <c r="E40" s="5"/>
      <c r="F40" s="5"/>
      <c r="G40" s="5"/>
      <c r="H40" s="5"/>
      <c r="I40" s="5"/>
    </row>
    <row r="41" spans="1:9" x14ac:dyDescent="0.3">
      <c r="A41" s="52" t="s">
        <v>91</v>
      </c>
      <c r="B41" s="52"/>
      <c r="C41" s="21"/>
      <c r="D41" s="21"/>
      <c r="E41" s="21"/>
      <c r="F41" s="21"/>
      <c r="G41" s="21"/>
      <c r="H41" s="21"/>
      <c r="I41" s="21"/>
    </row>
    <row r="42" spans="1:9" x14ac:dyDescent="0.3">
      <c r="A42" s="7">
        <v>710</v>
      </c>
      <c r="B42" s="11" t="s">
        <v>75</v>
      </c>
      <c r="C42" s="5">
        <v>3658.9</v>
      </c>
      <c r="D42" s="5">
        <v>25356.69</v>
      </c>
      <c r="E42" s="5"/>
      <c r="F42" s="5"/>
      <c r="G42" s="5"/>
      <c r="H42" s="5"/>
      <c r="I42" s="5"/>
    </row>
    <row r="43" spans="1:9" x14ac:dyDescent="0.3">
      <c r="A43" s="52" t="s">
        <v>39</v>
      </c>
      <c r="B43" s="52"/>
      <c r="C43" s="21"/>
      <c r="D43" s="21"/>
      <c r="E43" s="21"/>
      <c r="F43" s="21"/>
      <c r="G43" s="21"/>
      <c r="H43" s="21"/>
      <c r="I43" s="21"/>
    </row>
    <row r="44" spans="1:9" x14ac:dyDescent="0.3">
      <c r="A44" s="7">
        <v>710</v>
      </c>
      <c r="B44" s="11" t="s">
        <v>75</v>
      </c>
      <c r="C44" s="5">
        <v>2996.04</v>
      </c>
      <c r="D44" s="5">
        <v>129784.8</v>
      </c>
      <c r="E44" s="5"/>
      <c r="F44" s="5"/>
      <c r="G44" s="5"/>
      <c r="H44" s="5"/>
      <c r="I44" s="5"/>
    </row>
    <row r="45" spans="1:9" x14ac:dyDescent="0.3">
      <c r="A45" s="52" t="s">
        <v>41</v>
      </c>
      <c r="B45" s="52"/>
      <c r="C45" s="21"/>
      <c r="D45" s="21"/>
      <c r="E45" s="21"/>
      <c r="F45" s="21"/>
      <c r="G45" s="21"/>
      <c r="H45" s="21"/>
      <c r="I45" s="21"/>
    </row>
    <row r="46" spans="1:9" x14ac:dyDescent="0.3">
      <c r="A46" s="7">
        <v>710</v>
      </c>
      <c r="B46" s="11" t="s">
        <v>75</v>
      </c>
      <c r="C46" s="5">
        <v>4011.6</v>
      </c>
      <c r="D46" s="5">
        <v>0</v>
      </c>
      <c r="E46" s="5"/>
      <c r="F46" s="5"/>
      <c r="G46" s="5"/>
      <c r="H46" s="5"/>
      <c r="I46" s="5"/>
    </row>
    <row r="47" spans="1:9" x14ac:dyDescent="0.3">
      <c r="A47" s="52" t="s">
        <v>92</v>
      </c>
      <c r="B47" s="52"/>
      <c r="C47" s="21"/>
      <c r="D47" s="21"/>
      <c r="E47" s="21"/>
      <c r="F47" s="21"/>
      <c r="G47" s="21"/>
      <c r="H47" s="21"/>
      <c r="I47" s="21"/>
    </row>
    <row r="48" spans="1:9" x14ac:dyDescent="0.3">
      <c r="A48" s="7">
        <v>710</v>
      </c>
      <c r="B48" s="11" t="s">
        <v>75</v>
      </c>
      <c r="C48" s="5"/>
      <c r="D48" s="5"/>
      <c r="E48" s="5"/>
      <c r="F48" s="5"/>
      <c r="G48" s="5"/>
      <c r="H48" s="5"/>
      <c r="I48" s="5"/>
    </row>
    <row r="49" spans="1:9" x14ac:dyDescent="0.3">
      <c r="A49" s="52" t="s">
        <v>40</v>
      </c>
      <c r="B49" s="52"/>
      <c r="C49" s="21"/>
      <c r="D49" s="21"/>
      <c r="E49" s="21"/>
      <c r="F49" s="21"/>
      <c r="G49" s="21"/>
      <c r="H49" s="21"/>
      <c r="I49" s="21"/>
    </row>
    <row r="50" spans="1:9" x14ac:dyDescent="0.3">
      <c r="A50" s="7">
        <v>710</v>
      </c>
      <c r="B50" s="11" t="s">
        <v>75</v>
      </c>
      <c r="C50" s="5">
        <v>2519.96</v>
      </c>
      <c r="D50" s="5">
        <v>0</v>
      </c>
      <c r="E50" s="5"/>
      <c r="F50" s="5"/>
      <c r="G50" s="5"/>
      <c r="H50" s="5"/>
      <c r="I50" s="5"/>
    </row>
    <row r="51" spans="1:9" x14ac:dyDescent="0.3">
      <c r="A51" s="52" t="s">
        <v>98</v>
      </c>
      <c r="B51" s="52"/>
      <c r="C51" s="21"/>
      <c r="D51" s="21"/>
      <c r="E51" s="21"/>
      <c r="F51" s="21"/>
      <c r="G51" s="21"/>
      <c r="H51" s="21"/>
      <c r="I51" s="21"/>
    </row>
    <row r="52" spans="1:9" x14ac:dyDescent="0.3">
      <c r="A52" s="7">
        <v>710</v>
      </c>
      <c r="B52" s="11" t="s">
        <v>75</v>
      </c>
      <c r="C52" s="5"/>
      <c r="D52" s="5"/>
      <c r="E52" s="5">
        <v>27000</v>
      </c>
      <c r="F52" s="5"/>
      <c r="G52" s="5"/>
      <c r="H52" s="5"/>
      <c r="I52" s="5"/>
    </row>
    <row r="53" spans="1:9" x14ac:dyDescent="0.3">
      <c r="A53" s="52" t="s">
        <v>68</v>
      </c>
      <c r="B53" s="52"/>
      <c r="C53" s="21"/>
      <c r="D53" s="21"/>
      <c r="E53" s="21"/>
      <c r="F53" s="21"/>
      <c r="G53" s="21"/>
      <c r="H53" s="21"/>
      <c r="I53" s="21"/>
    </row>
    <row r="54" spans="1:9" x14ac:dyDescent="0.3">
      <c r="A54" s="7">
        <v>710</v>
      </c>
      <c r="B54" s="11" t="s">
        <v>75</v>
      </c>
      <c r="C54" s="5">
        <v>9687</v>
      </c>
      <c r="D54" s="5">
        <v>0</v>
      </c>
      <c r="E54" s="5"/>
      <c r="F54" s="5"/>
      <c r="G54" s="5"/>
      <c r="H54" s="5"/>
      <c r="I54" s="5"/>
    </row>
    <row r="55" spans="1:9" x14ac:dyDescent="0.3">
      <c r="A55" s="49" t="s">
        <v>74</v>
      </c>
      <c r="B55" s="49"/>
      <c r="C55" s="21"/>
      <c r="D55" s="21"/>
      <c r="E55" s="21"/>
      <c r="F55" s="21"/>
      <c r="G55" s="21"/>
      <c r="H55" s="21"/>
      <c r="I55" s="21"/>
    </row>
    <row r="56" spans="1:9" x14ac:dyDescent="0.3">
      <c r="A56" s="7">
        <v>710</v>
      </c>
      <c r="B56" s="11" t="s">
        <v>75</v>
      </c>
      <c r="C56" s="5"/>
      <c r="D56" s="5"/>
      <c r="E56" s="5"/>
      <c r="F56" s="5"/>
      <c r="G56" s="5"/>
      <c r="H56" s="5"/>
      <c r="I56" s="5"/>
    </row>
    <row r="57" spans="1:9" x14ac:dyDescent="0.3">
      <c r="A57" s="49" t="s">
        <v>38</v>
      </c>
      <c r="B57" s="49"/>
      <c r="C57" s="21"/>
      <c r="D57" s="21"/>
      <c r="E57" s="21"/>
      <c r="F57" s="21"/>
      <c r="G57" s="21"/>
      <c r="H57" s="21"/>
      <c r="I57" s="21"/>
    </row>
    <row r="58" spans="1:9" x14ac:dyDescent="0.3">
      <c r="A58" s="7">
        <v>710</v>
      </c>
      <c r="B58" s="11" t="s">
        <v>75</v>
      </c>
      <c r="C58" s="5"/>
      <c r="D58" s="5">
        <v>20400</v>
      </c>
      <c r="E58" s="5"/>
      <c r="F58" s="5">
        <v>20400</v>
      </c>
      <c r="G58" s="5"/>
      <c r="H58" s="5"/>
      <c r="I58" s="5"/>
    </row>
    <row r="59" spans="1:9" x14ac:dyDescent="0.3">
      <c r="A59" s="54" t="s">
        <v>24</v>
      </c>
      <c r="B59" s="54"/>
      <c r="C59" s="6">
        <f t="shared" ref="C59" si="25">SUM(C40:C56)</f>
        <v>94565.46</v>
      </c>
      <c r="D59" s="6">
        <f>SUM(D39:D58)</f>
        <v>224541.49</v>
      </c>
      <c r="E59" s="6">
        <f t="shared" ref="E59" si="26">SUM(E40:E56)</f>
        <v>27000</v>
      </c>
      <c r="F59" s="6">
        <f>SUM(F40:F58)</f>
        <v>20400</v>
      </c>
      <c r="G59" s="6">
        <f t="shared" ref="G59" si="27">SUM(G40:G56)</f>
        <v>0</v>
      </c>
      <c r="H59" s="6">
        <f t="shared" ref="H59:I59" si="28">SUM(H40:H56)</f>
        <v>0</v>
      </c>
      <c r="I59" s="6">
        <f t="shared" si="28"/>
        <v>0</v>
      </c>
    </row>
    <row r="60" spans="1:9" x14ac:dyDescent="0.3">
      <c r="A60" s="55" t="s">
        <v>49</v>
      </c>
      <c r="B60" s="55"/>
      <c r="C60" s="22"/>
      <c r="D60" s="22"/>
      <c r="E60" s="22"/>
      <c r="F60" s="22"/>
      <c r="G60" s="22"/>
      <c r="H60" s="22"/>
      <c r="I60" s="22"/>
    </row>
    <row r="61" spans="1:9" x14ac:dyDescent="0.3">
      <c r="A61" s="7">
        <v>820</v>
      </c>
      <c r="B61" s="11" t="s">
        <v>32</v>
      </c>
      <c r="C61" s="5">
        <v>37634.28</v>
      </c>
      <c r="D61" s="5">
        <v>60447.39</v>
      </c>
      <c r="E61" s="5">
        <v>63500</v>
      </c>
      <c r="F61" s="5">
        <v>63500</v>
      </c>
      <c r="G61" s="5">
        <v>63500</v>
      </c>
      <c r="H61" s="5">
        <v>63500</v>
      </c>
      <c r="I61" s="5">
        <v>63500</v>
      </c>
    </row>
    <row r="62" spans="1:9" x14ac:dyDescent="0.3">
      <c r="A62" s="54" t="s">
        <v>24</v>
      </c>
      <c r="B62" s="54"/>
      <c r="C62" s="6">
        <f t="shared" ref="C62" si="29">SUM(C61:C61)</f>
        <v>37634.28</v>
      </c>
      <c r="D62" s="6">
        <f t="shared" ref="D62:E62" si="30">SUM(D61:D61)</f>
        <v>60447.39</v>
      </c>
      <c r="E62" s="6">
        <f t="shared" si="30"/>
        <v>63500</v>
      </c>
      <c r="F62" s="6">
        <v>63500</v>
      </c>
      <c r="G62" s="6">
        <f t="shared" ref="G62" si="31">SUM(G61:G61)</f>
        <v>63500</v>
      </c>
      <c r="H62" s="6">
        <f t="shared" ref="H62:I62" si="32">SUM(H61:H61)</f>
        <v>63500</v>
      </c>
      <c r="I62" s="6">
        <f t="shared" si="32"/>
        <v>63500</v>
      </c>
    </row>
    <row r="63" spans="1:9" ht="15.6" x14ac:dyDescent="0.3">
      <c r="A63" s="53" t="s">
        <v>51</v>
      </c>
      <c r="B63" s="53"/>
      <c r="C63" s="8">
        <f>'Výdavky 1'!C9+'Výdavky 1'!C13+'Výdavky 1'!C19+'Výdavky 1'!C23+'Výdavky 1'!C27+'Výdavky 1'!C30+'Výdavky 1'!C33+'Výdavky 1'!C36+'Výdavky 1'!C39+'Výdavky 1'!C42+'Výdavky 1'!C48+'Výdavky 1'!C51+'Výdavky 1'!C57+'Výdavky 1'!C61+'Výdavky 1'!C64+'Výdavky 1'!C68+'Výdavky 2'!C5+'Výdavky 2'!C11+'Výdavky 2'!C15+'Výdavky 2'!C21+'Výdavky 2'!C27+'Výdavky 2'!C31+'Výdavky 2'!C37+'Výdavky 2'!C59+'Výdavky 2'!C62</f>
        <v>717456.2</v>
      </c>
      <c r="D63" s="8">
        <f>'Výdavky 1'!D9+'Výdavky 1'!D13+'Výdavky 1'!D19+'Výdavky 1'!D23+'Výdavky 1'!D27+'Výdavky 1'!D30+'Výdavky 1'!D33+'Výdavky 1'!D36+'Výdavky 1'!D39+'Výdavky 1'!D42+'Výdavky 1'!D48+'Výdavky 1'!D51+'Výdavky 1'!D57+'Výdavky 1'!D61+'Výdavky 1'!D64+'Výdavky 1'!D68+'Výdavky 2'!D5+'Výdavky 2'!D11+'Výdavky 2'!D15+'Výdavky 2'!D21+'Výdavky 2'!D27+'Výdavky 2'!D31+'Výdavky 2'!D37+'Výdavky 2'!D59+'Výdavky 2'!D62</f>
        <v>1056469.98</v>
      </c>
      <c r="E63" s="8">
        <f>'Výdavky 1'!E9+'Výdavky 1'!E13+'Výdavky 1'!E19+'Výdavky 1'!E23+'Výdavky 1'!E27+'Výdavky 1'!E30+'Výdavky 1'!E33+'Výdavky 1'!E36+'Výdavky 1'!E39+'Výdavky 1'!E42+'Výdavky 1'!E48+'Výdavky 1'!E51+'Výdavky 1'!E57+'Výdavky 1'!E61+'Výdavky 1'!E64+'Výdavky 1'!E68+'Výdavky 2'!E5+'Výdavky 2'!E11+'Výdavky 2'!E15+'Výdavky 2'!E21+'Výdavky 2'!E27+'Výdavky 2'!E31+'Výdavky 2'!E37+'Výdavky 2'!E59+'Výdavky 2'!E62</f>
        <v>895180</v>
      </c>
      <c r="F63" s="8">
        <v>808810</v>
      </c>
      <c r="G63" s="8">
        <f>'Výdavky 1'!G9+'Výdavky 1'!G13+'Výdavky 1'!G19+'Výdavky 1'!G23+'Výdavky 1'!G27+'Výdavky 1'!G30+'Výdavky 1'!G33+'Výdavky 1'!G36+'Výdavky 1'!G39+'Výdavky 1'!G42+'Výdavky 1'!G48+'Výdavky 1'!G51+'Výdavky 1'!G57+'Výdavky 1'!G61+'Výdavky 1'!G64+'Výdavky 1'!G68+'Výdavky 2'!G5+'Výdavky 2'!G11+'Výdavky 2'!G15+'Výdavky 2'!G21+'Výdavky 2'!G27+'Výdavky 2'!G31+'Výdavky 2'!G37+'Výdavky 2'!G59+'Výdavky 2'!G62</f>
        <v>817575</v>
      </c>
      <c r="H63" s="8">
        <f>'Výdavky 1'!H9+'Výdavky 1'!H13+'Výdavky 1'!H19+'Výdavky 1'!H23+'Výdavky 1'!H27+'Výdavky 1'!H30+'Výdavky 1'!H33+'Výdavky 1'!H36+'Výdavky 1'!H39+'Výdavky 1'!H42+'Výdavky 1'!H48+'Výdavky 1'!H51+'Výdavky 1'!H57+'Výdavky 1'!H61+'Výdavky 1'!H64+'Výdavky 1'!H68+'Výdavky 2'!H5+'Výdavky 2'!H11+'Výdavky 2'!H15+'Výdavky 2'!H21+'Výdavky 2'!H27+'Výdavky 2'!H31+'Výdavky 2'!H37+'Výdavky 2'!H59+'Výdavky 2'!H62</f>
        <v>803520</v>
      </c>
      <c r="I63" s="8">
        <f>'Výdavky 1'!I9+'Výdavky 1'!I13+'Výdavky 1'!I19+'Výdavky 1'!I23+'Výdavky 1'!I27+'Výdavky 1'!I30+'Výdavky 1'!I33+'Výdavky 1'!I36+'Výdavky 1'!I39+'Výdavky 1'!I42+'Výdavky 1'!I48+'Výdavky 1'!I51+'Výdavky 1'!I57+'Výdavky 1'!I61+'Výdavky 1'!I64+'Výdavky 1'!I68+'Výdavky 2'!I5+'Výdavky 2'!I11+'Výdavky 2'!I15+'Výdavky 2'!I21+'Výdavky 2'!I27+'Výdavky 2'!I31+'Výdavky 2'!I37+'Výdavky 2'!I59+'Výdavky 2'!I62</f>
        <v>803520</v>
      </c>
    </row>
    <row r="67" spans="5:6" x14ac:dyDescent="0.3">
      <c r="E67" s="19"/>
      <c r="F67" s="19"/>
    </row>
  </sheetData>
  <mergeCells count="37">
    <mergeCell ref="A51:B51"/>
    <mergeCell ref="A11:B11"/>
    <mergeCell ref="A16:B16"/>
    <mergeCell ref="A15:B15"/>
    <mergeCell ref="I1:I2"/>
    <mergeCell ref="C1:C2"/>
    <mergeCell ref="D1:D2"/>
    <mergeCell ref="G1:G2"/>
    <mergeCell ref="E1:E2"/>
    <mergeCell ref="H1:H2"/>
    <mergeCell ref="F1:F2"/>
    <mergeCell ref="A1:B2"/>
    <mergeCell ref="A3:B3"/>
    <mergeCell ref="A5:B5"/>
    <mergeCell ref="A6:B6"/>
    <mergeCell ref="A37:B37"/>
    <mergeCell ref="A38:B38"/>
    <mergeCell ref="A22:B22"/>
    <mergeCell ref="A27:B27"/>
    <mergeCell ref="A12:B12"/>
    <mergeCell ref="A28:B28"/>
    <mergeCell ref="A31:B31"/>
    <mergeCell ref="A32:B32"/>
    <mergeCell ref="A21:B21"/>
    <mergeCell ref="A63:B63"/>
    <mergeCell ref="A53:B53"/>
    <mergeCell ref="A55:B55"/>
    <mergeCell ref="A59:B59"/>
    <mergeCell ref="A60:B60"/>
    <mergeCell ref="A62:B62"/>
    <mergeCell ref="A57:B57"/>
    <mergeCell ref="A39:B39"/>
    <mergeCell ref="A43:B43"/>
    <mergeCell ref="A45:B45"/>
    <mergeCell ref="A47:B47"/>
    <mergeCell ref="A49:B49"/>
    <mergeCell ref="A41:B41"/>
  </mergeCells>
  <pageMargins left="0.25" right="0.25" top="0.75" bottom="0.75" header="0.3" footer="0.3"/>
  <pageSetup paperSize="9" scale="69" fitToHeight="0" orientation="portrait" r:id="rId1"/>
  <headerFooter>
    <oddFooter>&amp;C3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I41"/>
  <sheetViews>
    <sheetView topLeftCell="A13" workbookViewId="0">
      <selection activeCell="A24" sqref="A24:C24"/>
    </sheetView>
  </sheetViews>
  <sheetFormatPr defaultRowHeight="14.4" x14ac:dyDescent="0.3"/>
  <sheetData>
    <row r="7" spans="1:9" ht="15" customHeight="1" x14ac:dyDescent="0.3">
      <c r="A7" s="58" t="s">
        <v>113</v>
      </c>
      <c r="B7" s="58"/>
      <c r="C7" s="58"/>
      <c r="D7" s="58"/>
      <c r="E7" s="58"/>
      <c r="F7" s="58"/>
      <c r="G7" s="58"/>
      <c r="H7" s="58"/>
      <c r="I7" s="58"/>
    </row>
    <row r="8" spans="1:9" ht="15" customHeight="1" x14ac:dyDescent="0.3">
      <c r="A8" s="58"/>
      <c r="B8" s="58"/>
      <c r="C8" s="58"/>
      <c r="D8" s="58"/>
      <c r="E8" s="58"/>
      <c r="F8" s="58"/>
      <c r="G8" s="58"/>
      <c r="H8" s="58"/>
      <c r="I8" s="58"/>
    </row>
    <row r="9" spans="1:9" x14ac:dyDescent="0.3">
      <c r="A9" s="24"/>
      <c r="B9" s="24"/>
      <c r="C9" s="24"/>
      <c r="D9" s="24"/>
      <c r="E9" s="24"/>
      <c r="F9" s="24"/>
      <c r="G9" s="24"/>
      <c r="H9" s="24"/>
      <c r="I9" s="24"/>
    </row>
    <row r="10" spans="1:9" x14ac:dyDescent="0.3">
      <c r="A10" s="24"/>
      <c r="B10" s="24"/>
      <c r="C10" s="24"/>
      <c r="D10" s="24"/>
      <c r="E10" s="24"/>
      <c r="F10" s="24"/>
      <c r="G10" s="24"/>
      <c r="H10" s="24"/>
      <c r="I10" s="24"/>
    </row>
    <row r="11" spans="1:9" x14ac:dyDescent="0.3">
      <c r="A11" s="24"/>
      <c r="B11" s="24"/>
      <c r="C11" s="24"/>
      <c r="D11" s="24"/>
      <c r="E11" s="24"/>
      <c r="F11" s="24"/>
      <c r="G11" s="24"/>
      <c r="H11" s="24"/>
      <c r="I11" s="24"/>
    </row>
    <row r="12" spans="1:9" x14ac:dyDescent="0.3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3">
      <c r="A13" s="24"/>
      <c r="B13" s="24"/>
      <c r="C13" s="24"/>
      <c r="D13" s="24"/>
      <c r="E13" s="24"/>
      <c r="F13" s="24"/>
      <c r="G13" s="24"/>
      <c r="H13" s="24"/>
      <c r="I13" s="24"/>
    </row>
    <row r="14" spans="1:9" x14ac:dyDescent="0.3">
      <c r="A14" s="24"/>
      <c r="B14" s="24"/>
      <c r="C14" s="24"/>
      <c r="D14" s="24"/>
      <c r="E14" s="24"/>
      <c r="F14" s="24"/>
      <c r="G14" s="24"/>
      <c r="H14" s="24"/>
      <c r="I14" s="24"/>
    </row>
    <row r="15" spans="1:9" x14ac:dyDescent="0.3">
      <c r="A15" s="24"/>
      <c r="B15" s="24"/>
      <c r="C15" s="24"/>
      <c r="D15" s="24"/>
      <c r="E15" s="24"/>
      <c r="F15" s="24"/>
      <c r="G15" s="24"/>
      <c r="H15" s="24"/>
      <c r="I15" s="24"/>
    </row>
    <row r="16" spans="1:9" x14ac:dyDescent="0.3">
      <c r="A16" s="24"/>
      <c r="B16" s="24"/>
      <c r="C16" s="24"/>
      <c r="D16" s="24"/>
      <c r="E16" s="24"/>
      <c r="F16" s="24"/>
      <c r="G16" s="24"/>
      <c r="H16" s="24"/>
      <c r="I16" s="24"/>
    </row>
    <row r="17" spans="1:9" x14ac:dyDescent="0.3">
      <c r="A17" s="24"/>
      <c r="B17" s="24"/>
      <c r="C17" s="24"/>
      <c r="D17" s="24"/>
      <c r="E17" s="24"/>
      <c r="F17" s="24"/>
      <c r="G17" s="24"/>
      <c r="H17" s="24"/>
      <c r="I17" s="24"/>
    </row>
    <row r="18" spans="1:9" x14ac:dyDescent="0.3">
      <c r="A18" s="24"/>
      <c r="B18" s="24"/>
      <c r="C18" s="24"/>
      <c r="D18" s="24"/>
      <c r="E18" s="24"/>
      <c r="F18" s="24"/>
      <c r="G18" s="24"/>
      <c r="H18" s="24"/>
      <c r="I18" s="24"/>
    </row>
    <row r="19" spans="1:9" x14ac:dyDescent="0.3">
      <c r="A19" s="24"/>
      <c r="B19" s="24"/>
      <c r="C19" s="24"/>
      <c r="D19" s="24"/>
      <c r="E19" s="24"/>
      <c r="F19" s="24"/>
      <c r="G19" s="24"/>
      <c r="H19" s="24"/>
      <c r="I19" s="24"/>
    </row>
    <row r="20" spans="1:9" x14ac:dyDescent="0.3">
      <c r="A20" s="59" t="s">
        <v>110</v>
      </c>
      <c r="B20" s="59"/>
      <c r="C20" s="59"/>
      <c r="D20" s="59"/>
      <c r="E20" s="24"/>
      <c r="F20" s="24"/>
      <c r="G20" s="24"/>
      <c r="H20" s="24"/>
      <c r="I20" s="24"/>
    </row>
    <row r="21" spans="1:9" x14ac:dyDescent="0.3">
      <c r="A21" s="24"/>
      <c r="B21" s="24"/>
      <c r="C21" s="24"/>
      <c r="D21" s="24"/>
      <c r="E21" s="24"/>
      <c r="F21" s="24"/>
      <c r="G21" s="24"/>
      <c r="H21" s="24"/>
      <c r="I21" s="24"/>
    </row>
    <row r="22" spans="1:9" x14ac:dyDescent="0.3">
      <c r="A22" s="24" t="s">
        <v>114</v>
      </c>
      <c r="B22" s="24"/>
      <c r="C22" s="24"/>
      <c r="D22" s="24"/>
      <c r="E22" s="24"/>
      <c r="F22" s="24"/>
      <c r="G22" s="24"/>
      <c r="H22" s="24"/>
      <c r="I22" s="24"/>
    </row>
    <row r="23" spans="1:9" x14ac:dyDescent="0.3">
      <c r="A23" s="24"/>
      <c r="B23" s="24"/>
      <c r="C23" s="24"/>
      <c r="D23" s="24"/>
      <c r="E23" s="24"/>
      <c r="F23" s="24"/>
      <c r="G23" s="24"/>
      <c r="H23" s="24"/>
      <c r="I23" s="24"/>
    </row>
    <row r="24" spans="1:9" x14ac:dyDescent="0.3">
      <c r="A24" s="59" t="s">
        <v>69</v>
      </c>
      <c r="B24" s="59"/>
      <c r="C24" s="59"/>
      <c r="D24" s="24"/>
      <c r="E24" s="24"/>
      <c r="F24" s="24"/>
      <c r="G24" s="24"/>
      <c r="H24" s="24"/>
      <c r="I24" s="24"/>
    </row>
    <row r="25" spans="1:9" x14ac:dyDescent="0.3">
      <c r="A25" s="24"/>
      <c r="B25" s="24"/>
      <c r="C25" s="24"/>
      <c r="D25" s="24"/>
      <c r="E25" s="24"/>
      <c r="F25" s="24"/>
      <c r="G25" s="24"/>
      <c r="H25" s="24"/>
      <c r="I25" s="24"/>
    </row>
    <row r="26" spans="1:9" x14ac:dyDescent="0.3">
      <c r="A26" s="60" t="s">
        <v>70</v>
      </c>
      <c r="B26" s="60"/>
      <c r="C26" s="60"/>
      <c r="D26" s="60"/>
      <c r="E26" s="60"/>
      <c r="F26" s="60"/>
      <c r="G26" s="60"/>
      <c r="H26" s="60"/>
      <c r="I26" s="60"/>
    </row>
    <row r="27" spans="1:9" x14ac:dyDescent="0.3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3">
      <c r="A28" s="24"/>
      <c r="B28" s="24"/>
      <c r="C28" s="24"/>
      <c r="D28" s="24"/>
      <c r="E28" s="24"/>
      <c r="F28" s="24"/>
      <c r="G28" s="24"/>
      <c r="H28" s="24"/>
      <c r="I28" s="24"/>
    </row>
    <row r="29" spans="1:9" x14ac:dyDescent="0.3">
      <c r="A29" s="24"/>
      <c r="B29" s="24"/>
      <c r="C29" s="24"/>
      <c r="D29" s="24"/>
      <c r="E29" s="24"/>
      <c r="F29" s="24"/>
      <c r="G29" s="24"/>
      <c r="H29" s="24"/>
      <c r="I29" s="24"/>
    </row>
    <row r="30" spans="1:9" x14ac:dyDescent="0.3">
      <c r="A30" s="24"/>
      <c r="B30" s="24"/>
      <c r="C30" s="24"/>
      <c r="D30" s="24"/>
      <c r="E30" s="24"/>
      <c r="F30" s="24"/>
      <c r="G30" s="24"/>
      <c r="H30" s="24"/>
      <c r="I30" s="24"/>
    </row>
    <row r="31" spans="1:9" x14ac:dyDescent="0.3">
      <c r="A31" s="24"/>
      <c r="B31" s="24"/>
      <c r="C31" s="24"/>
      <c r="D31" s="24"/>
      <c r="E31" s="24"/>
      <c r="F31" s="24"/>
      <c r="G31" s="24"/>
      <c r="H31" s="24"/>
      <c r="I31" s="24"/>
    </row>
    <row r="33" spans="1:9" ht="15.6" x14ac:dyDescent="0.3">
      <c r="A33" s="57" t="s">
        <v>84</v>
      </c>
      <c r="B33" s="57"/>
      <c r="C33" s="57"/>
      <c r="D33" s="57"/>
      <c r="E33" s="57"/>
      <c r="F33" s="57"/>
      <c r="G33" s="57"/>
      <c r="H33" s="57"/>
      <c r="I33" s="57"/>
    </row>
    <row r="34" spans="1:9" ht="15.6" x14ac:dyDescent="0.3">
      <c r="A34" s="57" t="s">
        <v>85</v>
      </c>
      <c r="B34" s="57"/>
      <c r="C34" s="57"/>
      <c r="D34" s="57"/>
      <c r="E34" s="57"/>
      <c r="F34" s="57"/>
      <c r="G34" s="57"/>
      <c r="H34" s="57"/>
      <c r="I34" s="57"/>
    </row>
    <row r="35" spans="1:9" ht="15.6" x14ac:dyDescent="0.3">
      <c r="A35" s="57" t="s">
        <v>86</v>
      </c>
      <c r="B35" s="57"/>
      <c r="C35" s="57"/>
      <c r="D35" s="57"/>
      <c r="E35" s="57"/>
      <c r="F35" s="57"/>
      <c r="G35" s="57"/>
      <c r="H35" s="57"/>
      <c r="I35" s="57"/>
    </row>
    <row r="36" spans="1:9" ht="15.6" x14ac:dyDescent="0.3">
      <c r="A36" s="57" t="s">
        <v>87</v>
      </c>
      <c r="B36" s="57"/>
      <c r="C36" s="57"/>
      <c r="D36" s="57"/>
      <c r="E36" s="57"/>
      <c r="F36" s="57"/>
      <c r="G36" s="57"/>
      <c r="H36" s="57"/>
      <c r="I36" s="57"/>
    </row>
    <row r="37" spans="1:9" ht="15.6" x14ac:dyDescent="0.3">
      <c r="A37" s="57" t="s">
        <v>88</v>
      </c>
      <c r="B37" s="57"/>
      <c r="C37" s="57"/>
      <c r="D37" s="57"/>
      <c r="E37" s="57"/>
      <c r="F37" s="57"/>
      <c r="G37" s="57"/>
      <c r="H37" s="57"/>
      <c r="I37" s="57"/>
    </row>
    <row r="38" spans="1:9" ht="15.6" x14ac:dyDescent="0.3">
      <c r="A38" s="57" t="s">
        <v>90</v>
      </c>
      <c r="B38" s="57"/>
      <c r="C38" s="57"/>
      <c r="D38" s="57"/>
      <c r="E38" s="57"/>
      <c r="F38" s="57"/>
      <c r="G38" s="57"/>
      <c r="H38" s="57"/>
      <c r="I38" s="57"/>
    </row>
    <row r="39" spans="1:9" ht="15.6" x14ac:dyDescent="0.3">
      <c r="A39" s="57" t="s">
        <v>89</v>
      </c>
      <c r="B39" s="57"/>
      <c r="C39" s="57"/>
      <c r="D39" s="57"/>
      <c r="E39" s="57"/>
      <c r="F39" s="57"/>
      <c r="G39" s="57"/>
      <c r="H39" s="57"/>
      <c r="I39" s="57"/>
    </row>
    <row r="40" spans="1:9" ht="15.6" x14ac:dyDescent="0.3">
      <c r="A40" s="26"/>
      <c r="B40" s="26"/>
      <c r="C40" s="26"/>
      <c r="D40" s="26"/>
      <c r="E40" s="26"/>
      <c r="F40" s="26"/>
      <c r="G40" s="26"/>
      <c r="H40" s="26"/>
      <c r="I40" s="26"/>
    </row>
    <row r="41" spans="1:9" ht="15.6" x14ac:dyDescent="0.3">
      <c r="A41" s="26" t="s">
        <v>111</v>
      </c>
      <c r="B41" s="26"/>
      <c r="C41" s="26"/>
      <c r="D41" s="26"/>
      <c r="E41" s="26"/>
      <c r="F41" s="26"/>
      <c r="G41" s="26"/>
      <c r="H41" s="26"/>
      <c r="I41" s="26"/>
    </row>
  </sheetData>
  <mergeCells count="11">
    <mergeCell ref="A34:I34"/>
    <mergeCell ref="A7:I8"/>
    <mergeCell ref="A20:D20"/>
    <mergeCell ref="A24:C24"/>
    <mergeCell ref="A26:I26"/>
    <mergeCell ref="A33:I33"/>
    <mergeCell ref="A35:I35"/>
    <mergeCell ref="A36:I36"/>
    <mergeCell ref="A37:I37"/>
    <mergeCell ref="A38:I38"/>
    <mergeCell ref="A39:I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Príjmy</vt:lpstr>
      <vt:lpstr>Výdavky 1</vt:lpstr>
      <vt:lpstr>Výdavky 2</vt:lpstr>
      <vt:lpstr>Prvá strana</vt:lpstr>
      <vt:lpstr>Príjmy!Oblasť_tlače</vt:lpstr>
      <vt:lpstr>'Výdavky 1'!Oblasť_tlače</vt:lpstr>
      <vt:lpstr>'Výdavky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MIKULOVÁ Miroslava</dc:creator>
  <cp:lastModifiedBy>Obecny Urad</cp:lastModifiedBy>
  <cp:lastPrinted>2022-11-12T16:56:57Z</cp:lastPrinted>
  <dcterms:created xsi:type="dcterms:W3CDTF">2015-09-24T12:42:09Z</dcterms:created>
  <dcterms:modified xsi:type="dcterms:W3CDTF">2023-11-20T17:02:55Z</dcterms:modified>
</cp:coreProperties>
</file>